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100.211\soumuka\財務係\01 業務ファイル（財務）\80 調査【重要】\Ｒ０７年度調査分\【財政状況資料集】_014095_赤井川村_2024\"/>
    </mc:Choice>
  </mc:AlternateContent>
  <bookViews>
    <workbookView xWindow="0" yWindow="0" windowWidth="20490" windowHeight="85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<sst xmlns="http://schemas.openxmlformats.org/spreadsheetml/2006/main" count="1117" uniqueCount="564">
  <si>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</si>
  <si>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</si>
  <si>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</si>
  <si>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</si>
  <si>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</si>
  <si>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</si>
  <si>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</si>
  <si>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</si>
  <si>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</si>
  <si>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</si>
  <si>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</si>
  <si>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</si>
  <si>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</si>
  <si>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</si>
  <si>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</si>
  <si>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</si>
  <si>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</si>
  <si>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</si>
  <si>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</si>
  <si>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</si>
  <si>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</si>
  <si>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</si>
  <si>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</si>
  <si>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</si>
  <si>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</si>
  <si>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</si>
  <si>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</si>
  <si>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</si>
  <si>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</si>
  <si>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</si>
  <si>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</si>
  <si>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</si>
  <si>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</si>
  <si>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</si>
  <si>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</si>
  <si>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</si>
  <si>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</si>
  <si>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</si>
  <si>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</si>
  <si>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</si>
  <si>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</si>
  <si>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</si>
  <si>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</si>
  <si>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</si>
  <si>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</si>
  <si>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</si>
  <si>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</si>
  <si>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</si>
  <si>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</si>
  <si>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</si>
  <si>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</si>
  <si>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</si>
  <si>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</si>
  <si>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</si>
  <si>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</si>
  <si>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</si>
  <si>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</si>
  <si>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</si>
  <si>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</si>
  <si>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</si>
  <si>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</si>
  <si>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</si>
  <si>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</si>
  <si>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</si>
  <si>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</si>
  <si>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</si>
  <si>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</si>
  <si>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</si>
  <si>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</si>
  <si>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</si>
  <si>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</si>
  <si>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</si>
  <si>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</si>
  <si>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</si>
  <si>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</si>
  <si>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</si>
  <si>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</si>
  <si>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</si>
  <si>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</si>
  <si>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</si>
  <si>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</si>
  <si>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</si>
  <si>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</si>
  <si>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</si>
  <si>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</si>
  <si>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</si>
  <si>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</si>
  <si>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</si>
  <si>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</si>
  <si>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</si>
  <si>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</si>
  <si>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</si>
  <si>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</si>
  <si>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</si>
  <si>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赤井川村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</si>
  <si>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</si>
  <si>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</si>
  <si>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</si>
  <si>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</si>
  <si>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</si>
  <si>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</si>
  <si>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</si>
  <si>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</si>
  <si>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</si>
  <si>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</si>
  <si>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</si>
  <si>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</si>
  <si>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</si>
  <si>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</si>
  <si>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</si>
  <si>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</si>
  <si>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</si>
  <si>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</si>
  <si>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</si>
  <si>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</si>
  <si>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</si>
  <si>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</si>
  <si>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</si>
  <si>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</si>
  <si>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</si>
  <si>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</si>
  <si>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</si>
  <si>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</si>
  <si>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</si>
  <si>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</si>
  <si>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</si>
  <si>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</si>
  <si>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</si>
  <si>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</si>
  <si>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</si>
  <si>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</si>
  <si>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</si>
  <si>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</si>
  <si>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</si>
  <si>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</si>
  <si>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</si>
  <si>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</si>
  <si>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</si>
  <si>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</si>
  <si>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</si>
  <si>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</si>
  <si>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10.3</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</si>
  <si>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</si>
  <si>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</si>
  <si>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</si>
  <si>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</si>
  <si>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</si>
  <si>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</si>
  <si>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</si>
  <si>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</si>
  <si>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</si>
  <si>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</si>
  <si>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</si>
  <si>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</si>
  <si>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</si>
  <si>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</si>
  <si>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</si>
  <si>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</si>
  <si>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</si>
  <si>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</si>
  <si>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</si>
  <si>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</si>
  <si>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</si>
  <si>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</si>
  <si>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</si>
  <si>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</si>
  <si>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</si>
  <si>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</si>
  <si>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</si>
  <si>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</si>
  <si>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</si>
  <si>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</si>
  <si>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</si>
  <si>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</si>
  <si>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</si>
  <si>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</si>
  <si>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</si>
  <si>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</si>
  <si>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</si>
  <si>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</si>
  <si>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</si>
  <si>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</si>
  <si>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</si>
  <si>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</si>
  <si>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</si>
  <si>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</si>
  <si>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</si>
  <si>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</si>
  <si>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</si>
  <si>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</si>
  <si>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</si>
  <si>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</si>
  <si>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</si>
  <si>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</si>
  <si>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</si>
  <si>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</si>
  <si>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</si>
  <si>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</si>
  <si>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</si>
  <si>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</si>
  <si>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</si>
  <si>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</si>
  <si>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</si>
  <si>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</si>
  <si>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北海道赤井川村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</si>
  <si>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</si>
  <si>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</si>
  <si>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</si>
  <si>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</si>
  <si>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</si>
  <si>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</si>
  <si>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</si>
  <si>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</si>
  <si>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</si>
  <si>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</si>
  <si>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</si>
  <si>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</si>
  <si>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</si>
  <si>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</si>
  <si>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</si>
  <si>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</si>
  <si>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</si>
  <si>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</si>
  <si>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</si>
  <si>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</si>
  <si>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</si>
  <si>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</si>
  <si>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</si>
  <si>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</si>
  <si>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</si>
  <si>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</si>
  <si>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</si>
  <si>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</si>
  <si>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</si>
  <si>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</si>
  <si>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</si>
  <si>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</si>
  <si>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</si>
  <si>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</si>
  <si>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</si>
  <si>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</si>
  <si>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</si>
  <si>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</si>
  <si>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</si>
  <si>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</si>
  <si>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</si>
  <si>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</si>
  <si>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</si>
  <si>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</si>
  <si>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</si>
  <si>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</si>
  <si>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</si>
  <si>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</si>
  <si>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</si>
  <si>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</si>
  <si>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</si>
  <si>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</si>
  <si>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</si>
  <si>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</si>
  <si>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</si>
  <si>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</si>
  <si>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</si>
  <si>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</si>
  <si>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</si>
  <si>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</si>
  <si>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</si>
  <si>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</si>
  <si>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</si>
  <si>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</si>
  <si>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</si>
  <si>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</si>
  <si>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</si>
  <si>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</si>
  <si>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</si>
  <si>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</si>
  <si>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</si>
  <si>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</si>
  <si>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</si>
  <si>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</si>
  <si>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</si>
  <si>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</si>
  <si>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</si>
  <si>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</si>
  <si>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</si>
  <si>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</si>
  <si>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</si>
  <si>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</si>
  <si>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</si>
  <si>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</si>
  <si>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</si>
  <si>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</si>
  <si>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</si>
  <si>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</si>
  <si>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</si>
  <si>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</si>
  <si>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</si>
  <si>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</si>
  <si>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</si>
  <si>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</si>
  <si>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</si>
  <si>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</si>
  <si>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</si>
  <si>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</si>
  <si>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</si>
  <si>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</si>
  <si>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</si>
  <si>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</si>
  <si>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</si>
  <si>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</si>
  <si>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</si>
  <si>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</si>
  <si>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</si>
  <si>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</si>
  <si>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</si>
  <si>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</si>
  <si>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</si>
  <si>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</si>
  <si>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</si>
  <si>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</si>
  <si>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</si>
  <si>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</si>
  <si>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</si>
  <si>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</si>
  <si>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</si>
  <si>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</si>
  <si>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</si>
  <si>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</si>
  <si>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</si>
  <si>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</si>
  <si>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</si>
  <si>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</si>
  <si>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</si>
  <si>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</si>
  <si>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</si>
  <si>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</si>
  <si>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</si>
  <si>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</si>
  <si>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</si>
  <si>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</si>
  <si>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</si>
  <si>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</si>
  <si>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</si>
  <si>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</si>
  <si>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</si>
  <si>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</si>
  <si>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</si>
  <si>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</si>
  <si>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</si>
  <si>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</si>
  <si>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</si>
  <si>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</si>
  <si>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</si>
  <si>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</si>
  <si>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</si>
  <si>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</si>
  <si>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北海道赤井川村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</si>
  <si>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</si>
  <si>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</si>
  <si>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</si>
  <si>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</si>
  <si>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</si>
  <si>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</si>
  <si>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</si>
  <si>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</si>
  <si>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</si>
  <si>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</si>
  <si>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</si>
  <si>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</si>
  <si>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</si>
  <si>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</si>
  <si>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</si>
  <si>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</si>
  <si>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</si>
  <si>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</si>
  <si>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</si>
  <si>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</si>
  <si>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</si>
  <si>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</si>
  <si>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</si>
  <si>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</si>
  <si>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</si>
  <si>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</si>
  <si>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</si>
  <si>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</si>
  <si>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</si>
  <si>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</si>
  <si>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</si>
  <si>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</si>
  <si>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</si>
  <si>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</si>
  <si>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</si>
  <si>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簡易水道事業</t>
    <phoneticPr fontId="5"/>
  </si>
  <si>
    <t>法適用企業</t>
    <phoneticPr fontId="5"/>
  </si>
  <si>
    <t>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</si>
  <si>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</si>
  <si>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</si>
  <si>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</si>
  <si>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</si>
  <si>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</si>
  <si>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</si>
  <si>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</si>
  <si>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</si>
  <si>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</si>
  <si>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</si>
  <si>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</si>
  <si>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</si>
  <si>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</si>
  <si>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</si>
  <si>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</si>
  <si>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</si>
  <si>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</si>
  <si>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</si>
  <si>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</si>
  <si>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</si>
  <si>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</si>
  <si>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</si>
  <si>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</si>
  <si>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</si>
  <si>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</si>
  <si>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</si>
  <si>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</si>
  <si>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</si>
  <si>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</si>
  <si>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</si>
  <si>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</si>
  <si>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</si>
  <si>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</si>
  <si>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</si>
  <si>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</si>
  <si>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</si>
  <si>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</si>
  <si>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</si>
  <si>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</si>
  <si>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</si>
  <si>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</si>
  <si>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</si>
  <si>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</si>
  <si>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</si>
  <si>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</si>
  <si>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</si>
  <si>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</si>
  <si>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</si>
  <si>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</si>
  <si>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</si>
  <si>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</si>
  <si>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</si>
  <si>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</si>
  <si>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</si>
  <si>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</si>
  <si>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</si>
  <si>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</si>
  <si>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</si>
  <si>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</si>
  <si>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</si>
  <si>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</si>
  <si>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</si>
  <si>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</si>
  <si>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</si>
  <si>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</si>
  <si>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</si>
  <si>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</si>
  <si>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</si>
  <si>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</si>
  <si>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</si>
  <si>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</si>
  <si>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</si>
  <si>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</si>
  <si>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</si>
  <si>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</si>
  <si>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</si>
  <si>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</si>
  <si>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</si>
  <si>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</si>
  <si>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</si>
  <si>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</si>
  <si>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</si>
  <si>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</si>
  <si>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</si>
  <si>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</si>
  <si>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</si>
  <si>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</si>
  <si>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</si>
  <si>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</si>
  <si>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</si>
  <si>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</si>
  <si>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</si>
  <si>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</si>
  <si>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</si>
  <si>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</si>
  <si>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</si>
  <si>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</si>
  <si>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</si>
  <si>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</si>
  <si>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</si>
  <si>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</si>
  <si>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</si>
  <si>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</si>
  <si>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</si>
  <si>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</si>
  <si>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</si>
  <si>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</si>
  <si>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</si>
  <si>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</si>
  <si>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</si>
  <si>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</si>
  <si>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</si>
  <si>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</si>
  <si>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</si>
  <si>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</si>
  <si>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</si>
  <si>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</si>
  <si>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</si>
  <si>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</si>
  <si>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</si>
  <si>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</si>
  <si>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</si>
  <si>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</si>
  <si>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</si>
  <si>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</si>
  <si>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</si>
  <si>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</si>
  <si>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</si>
  <si>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</si>
  <si>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</si>
  <si>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</si>
  <si>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</si>
  <si>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</si>
  <si>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</si>
  <si>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</si>
  <si>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</si>
  <si>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</si>
  <si>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3.55</t>
  </si>
  <si>
    <t>▲ 3.52</t>
  </si>
  <si>
    <t>簡易水道事業</t>
  </si>
  <si>
    <t>下水道事業</t>
  </si>
  <si>
    <t>一般会計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</si>
  <si>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</si>
  <si>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</si>
  <si>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</si>
  <si>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</si>
  <si>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</si>
  <si>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</si>
  <si>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</si>
  <si>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</si>
  <si>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</si>
  <si>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公共施設整備基金</t>
    <rPh sb="0" eb="2">
      <t>コウキョウ</t>
    </rPh>
    <rPh sb="2" eb="4">
      <t>シセツ</t>
    </rPh>
    <rPh sb="4" eb="6">
      <t>セイビ</t>
    </rPh>
    <rPh sb="6" eb="8">
      <t>キキン</t>
    </rPh>
    <phoneticPr fontId="10"/>
  </si>
  <si>
    <t>敬老福祉基金</t>
    <rPh sb="0" eb="2">
      <t>ケイロウ</t>
    </rPh>
    <rPh sb="2" eb="4">
      <t>フクシ</t>
    </rPh>
    <rPh sb="4" eb="6">
      <t>キキン</t>
    </rPh>
    <phoneticPr fontId="10"/>
  </si>
  <si>
    <t>農産物価格安定基金</t>
    <rPh sb="0" eb="3">
      <t>ノウサンブツ</t>
    </rPh>
    <rPh sb="3" eb="5">
      <t>カカク</t>
    </rPh>
    <rPh sb="5" eb="7">
      <t>アンテイ</t>
    </rPh>
    <rPh sb="7" eb="9">
      <t>キキン</t>
    </rPh>
    <phoneticPr fontId="10"/>
  </si>
  <si>
    <t>畑地かんがい排水施設管理基金</t>
    <rPh sb="0" eb="2">
      <t>ハタケチ</t>
    </rPh>
    <rPh sb="6" eb="8">
      <t>ハイスイ</t>
    </rPh>
    <rPh sb="8" eb="10">
      <t>シセツ</t>
    </rPh>
    <rPh sb="10" eb="12">
      <t>カンリ</t>
    </rPh>
    <rPh sb="12" eb="14">
      <t>キキン</t>
    </rPh>
    <phoneticPr fontId="10"/>
  </si>
  <si>
    <t>ふるさと創生基金</t>
    <rPh sb="4" eb="6">
      <t>ソウセイ</t>
    </rPh>
    <rPh sb="6" eb="8">
      <t>キキン</t>
    </rPh>
    <phoneticPr fontId="10"/>
  </si>
  <si>
    <t>北後志衛生施設組合</t>
    <rPh sb="0" eb="1">
      <t>キタ</t>
    </rPh>
    <rPh sb="1" eb="3">
      <t>シリベシ</t>
    </rPh>
    <rPh sb="3" eb="5">
      <t>エイセイ</t>
    </rPh>
    <rPh sb="5" eb="7">
      <t>シセツ</t>
    </rPh>
    <rPh sb="7" eb="9">
      <t>クミアイ</t>
    </rPh>
    <phoneticPr fontId="2"/>
  </si>
  <si>
    <t>後志広域連合</t>
    <rPh sb="0" eb="2">
      <t>シリベシ</t>
    </rPh>
    <rPh sb="2" eb="4">
      <t>コウイキ</t>
    </rPh>
    <rPh sb="4" eb="6">
      <t>レンゴウ</t>
    </rPh>
    <phoneticPr fontId="2"/>
  </si>
  <si>
    <t>北しりべし廃棄物処理広域連合</t>
    <rPh sb="0" eb="1">
      <t>キタ</t>
    </rPh>
    <rPh sb="5" eb="8">
      <t>ハイキブツ</t>
    </rPh>
    <rPh sb="8" eb="10">
      <t>ショリ</t>
    </rPh>
    <rPh sb="10" eb="12">
      <t>コウイキ</t>
    </rPh>
    <rPh sb="12" eb="14">
      <t>レンゴウ</t>
    </rPh>
    <phoneticPr fontId="2"/>
  </si>
  <si>
    <t>北後志消防組合</t>
    <rPh sb="0" eb="1">
      <t>キタ</t>
    </rPh>
    <rPh sb="1" eb="3">
      <t>シリベシ</t>
    </rPh>
    <rPh sb="3" eb="5">
      <t>ショウボウ</t>
    </rPh>
    <rPh sb="5" eb="7">
      <t>クミアイ</t>
    </rPh>
    <phoneticPr fontId="2"/>
  </si>
  <si>
    <t>後志教育研修センター</t>
    <rPh sb="0" eb="2">
      <t>シリベシ</t>
    </rPh>
    <rPh sb="2" eb="4">
      <t>キョウイク</t>
    </rPh>
    <rPh sb="4" eb="6">
      <t>ケンシュウ</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</si>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</sst>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4F9F-4CF9-8AE3-CACA9560361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340454</c:v>
                </c:pt>
                <c:pt idx="1">
                  <c:v>437487</c:v>
                </c:pt>
                <c:pt idx="2">
                  <c:v>200889</c:v>
                </c:pt>
                <c:pt idx="3">
                  <c:v>164426</c:v>
                </c:pt>
                <c:pt idx="4">
                  <c:v>230306</c:v>
                </c:pt>
              </c:numCache>
            </c:numRef>
          </c:val>
          <c:smooth val="0"/>
          <c:extLst>
            <c:ext xmlns:c16="http://schemas.microsoft.com/office/drawing/2014/chart" uri="{C3380CC4-5D6E-409C-BE32-E72D297353CC}">
              <c16:uniqueId val="{00000001-4F9F-4CF9-8AE3-CACA9560361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3.45</c:v>
                </c:pt>
                <c:pt idx="1">
                  <c:v>8.8000000000000007</c:v>
                </c:pt>
                <c:pt idx="2">
                  <c:v>5.47</c:v>
                </c:pt>
                <c:pt idx="3">
                  <c:v>4.7300000000000004</c:v>
                </c:pt>
                <c:pt idx="4">
                  <c:v>0.03</c:v>
                </c:pt>
              </c:numCache>
            </c:numRef>
          </c:val>
          <c:extLst>
            <c:ext xmlns:c16="http://schemas.microsoft.com/office/drawing/2014/chart" uri="{C3380CC4-5D6E-409C-BE32-E72D297353CC}">
              <c16:uniqueId val="{00000000-4DFA-4D15-86BE-1BFFA9EBFC5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15.01</c:v>
                </c:pt>
                <c:pt idx="1">
                  <c:v>21.98</c:v>
                </c:pt>
                <c:pt idx="2">
                  <c:v>22.52</c:v>
                </c:pt>
                <c:pt idx="3">
                  <c:v>24.93</c:v>
                </c:pt>
                <c:pt idx="4">
                  <c:v>25.37</c:v>
                </c:pt>
              </c:numCache>
            </c:numRef>
          </c:val>
          <c:extLst>
            <c:ext xmlns:c16="http://schemas.microsoft.com/office/drawing/2014/chart" uri="{C3380CC4-5D6E-409C-BE32-E72D297353CC}">
              <c16:uniqueId val="{00000001-4DFA-4D15-86BE-1BFFA9EBFC5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5.23</c:v>
                </c:pt>
                <c:pt idx="1">
                  <c:v>13.95</c:v>
                </c:pt>
                <c:pt idx="2">
                  <c:v>-3.55</c:v>
                </c:pt>
                <c:pt idx="3">
                  <c:v>2.0299999999999998</c:v>
                </c:pt>
                <c:pt idx="4">
                  <c:v>-3.52</c:v>
                </c:pt>
              </c:numCache>
            </c:numRef>
          </c:val>
          <c:smooth val="0"/>
          <c:extLst>
            <c:ext xmlns:c16="http://schemas.microsoft.com/office/drawing/2014/chart" uri="{C3380CC4-5D6E-409C-BE32-E72D297353CC}">
              <c16:uniqueId val="{00000002-4DFA-4D15-86BE-1BFFA9EBFC5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1.01</c:v>
                </c:pt>
                <c:pt idx="8">
                  <c:v>0</c:v>
                </c:pt>
                <c:pt idx="9">
                  <c:v>0</c:v>
                </c:pt>
              </c:numCache>
            </c:numRef>
          </c:val>
          <c:extLst>
            <c:ext xmlns:c16="http://schemas.microsoft.com/office/drawing/2014/chart" uri="{C3380CC4-5D6E-409C-BE32-E72D297353CC}">
              <c16:uniqueId val="{00000000-892B-4E6E-AB81-BF99C156842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92B-4E6E-AB81-BF99C156842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92B-4E6E-AB81-BF99C156842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92B-4E6E-AB81-BF99C1568423}"/>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892B-4E6E-AB81-BF99C156842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5-892B-4E6E-AB81-BF99C156842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c:v>
                </c:pt>
                <c:pt idx="4">
                  <c:v>#N/A</c:v>
                </c:pt>
                <c:pt idx="5">
                  <c:v>0.15</c:v>
                </c:pt>
                <c:pt idx="6">
                  <c:v>#N/A</c:v>
                </c:pt>
                <c:pt idx="7">
                  <c:v>0.15</c:v>
                </c:pt>
                <c:pt idx="8">
                  <c:v>#N/A</c:v>
                </c:pt>
                <c:pt idx="9">
                  <c:v>0</c:v>
                </c:pt>
              </c:numCache>
            </c:numRef>
          </c:val>
          <c:extLst>
            <c:ext xmlns:c16="http://schemas.microsoft.com/office/drawing/2014/chart" uri="{C3380CC4-5D6E-409C-BE32-E72D297353CC}">
              <c16:uniqueId val="{00000006-892B-4E6E-AB81-BF99C156842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3.45</c:v>
                </c:pt>
                <c:pt idx="2">
                  <c:v>#N/A</c:v>
                </c:pt>
                <c:pt idx="3">
                  <c:v>8.8000000000000007</c:v>
                </c:pt>
                <c:pt idx="4">
                  <c:v>#N/A</c:v>
                </c:pt>
                <c:pt idx="5">
                  <c:v>5.46</c:v>
                </c:pt>
                <c:pt idx="6">
                  <c:v>#N/A</c:v>
                </c:pt>
                <c:pt idx="7">
                  <c:v>4.72</c:v>
                </c:pt>
                <c:pt idx="8">
                  <c:v>#N/A</c:v>
                </c:pt>
                <c:pt idx="9">
                  <c:v>0.02</c:v>
                </c:pt>
              </c:numCache>
            </c:numRef>
          </c:val>
          <c:extLst>
            <c:ext xmlns:c16="http://schemas.microsoft.com/office/drawing/2014/chart" uri="{C3380CC4-5D6E-409C-BE32-E72D297353CC}">
              <c16:uniqueId val="{00000007-892B-4E6E-AB81-BF99C1568423}"/>
            </c:ext>
          </c:extLst>
        </c:ser>
        <c:ser>
          <c:idx val="8"/>
          <c:order val="8"/>
          <c:tx>
            <c:strRef>
              <c:f>データシート!$A$35</c:f>
              <c:strCache>
                <c:ptCount val="1"/>
                <c:pt idx="0">
                  <c:v>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0.8</c:v>
                </c:pt>
              </c:numCache>
            </c:numRef>
          </c:val>
          <c:extLst>
            <c:ext xmlns:c16="http://schemas.microsoft.com/office/drawing/2014/chart" uri="{C3380CC4-5D6E-409C-BE32-E72D297353CC}">
              <c16:uniqueId val="{00000008-892B-4E6E-AB81-BF99C1568423}"/>
            </c:ext>
          </c:extLst>
        </c:ser>
        <c:ser>
          <c:idx val="9"/>
          <c:order val="9"/>
          <c:tx>
            <c:strRef>
              <c:f>データシート!$A$36</c:f>
              <c:strCache>
                <c:ptCount val="1"/>
                <c:pt idx="0">
                  <c:v>簡易水道事業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2.34</c:v>
                </c:pt>
              </c:numCache>
            </c:numRef>
          </c:val>
          <c:extLst>
            <c:ext xmlns:c16="http://schemas.microsoft.com/office/drawing/2014/chart" uri="{C3380CC4-5D6E-409C-BE32-E72D297353CC}">
              <c16:uniqueId val="{00000009-892B-4E6E-AB81-BF99C156842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204</c:v>
                </c:pt>
                <c:pt idx="5">
                  <c:v>220</c:v>
                </c:pt>
                <c:pt idx="8">
                  <c:v>214</c:v>
                </c:pt>
                <c:pt idx="11">
                  <c:v>211</c:v>
                </c:pt>
                <c:pt idx="14">
                  <c:v>210</c:v>
                </c:pt>
              </c:numCache>
            </c:numRef>
          </c:val>
          <c:extLst>
            <c:ext xmlns:c16="http://schemas.microsoft.com/office/drawing/2014/chart" uri="{C3380CC4-5D6E-409C-BE32-E72D297353CC}">
              <c16:uniqueId val="{00000000-A8B0-40AE-93CC-7C7356B5DB4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8B0-40AE-93CC-7C7356B5DB4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8B0-40AE-93CC-7C7356B5DB4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c:v>
                </c:pt>
                <c:pt idx="3">
                  <c:v>20</c:v>
                </c:pt>
                <c:pt idx="6">
                  <c:v>6</c:v>
                </c:pt>
                <c:pt idx="9">
                  <c:v>2</c:v>
                </c:pt>
                <c:pt idx="12">
                  <c:v>2</c:v>
                </c:pt>
              </c:numCache>
            </c:numRef>
          </c:val>
          <c:extLst>
            <c:ext xmlns:c16="http://schemas.microsoft.com/office/drawing/2014/chart" uri="{C3380CC4-5D6E-409C-BE32-E72D297353CC}">
              <c16:uniqueId val="{00000003-A8B0-40AE-93CC-7C7356B5DB4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28</c:v>
                </c:pt>
                <c:pt idx="3">
                  <c:v>31</c:v>
                </c:pt>
                <c:pt idx="6">
                  <c:v>31</c:v>
                </c:pt>
                <c:pt idx="9">
                  <c:v>33</c:v>
                </c:pt>
                <c:pt idx="12">
                  <c:v>32</c:v>
                </c:pt>
              </c:numCache>
            </c:numRef>
          </c:val>
          <c:extLst>
            <c:ext xmlns:c16="http://schemas.microsoft.com/office/drawing/2014/chart" uri="{C3380CC4-5D6E-409C-BE32-E72D297353CC}">
              <c16:uniqueId val="{00000004-A8B0-40AE-93CC-7C7356B5DB4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B0-40AE-93CC-7C7356B5DB4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8B0-40AE-93CC-7C7356B5DB4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230</c:v>
                </c:pt>
                <c:pt idx="3">
                  <c:v>246</c:v>
                </c:pt>
                <c:pt idx="6">
                  <c:v>245</c:v>
                </c:pt>
                <c:pt idx="9">
                  <c:v>242</c:v>
                </c:pt>
                <c:pt idx="12">
                  <c:v>240</c:v>
                </c:pt>
              </c:numCache>
            </c:numRef>
          </c:val>
          <c:extLst>
            <c:ext xmlns:c16="http://schemas.microsoft.com/office/drawing/2014/chart" uri="{C3380CC4-5D6E-409C-BE32-E72D297353CC}">
              <c16:uniqueId val="{00000007-A8B0-40AE-93CC-7C7356B5DB4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76</c:v>
                </c:pt>
                <c:pt idx="2">
                  <c:v>#N/A</c:v>
                </c:pt>
                <c:pt idx="3">
                  <c:v>#N/A</c:v>
                </c:pt>
                <c:pt idx="4">
                  <c:v>77</c:v>
                </c:pt>
                <c:pt idx="5">
                  <c:v>#N/A</c:v>
                </c:pt>
                <c:pt idx="6">
                  <c:v>#N/A</c:v>
                </c:pt>
                <c:pt idx="7">
                  <c:v>68</c:v>
                </c:pt>
                <c:pt idx="8">
                  <c:v>#N/A</c:v>
                </c:pt>
                <c:pt idx="9">
                  <c:v>#N/A</c:v>
                </c:pt>
                <c:pt idx="10">
                  <c:v>66</c:v>
                </c:pt>
                <c:pt idx="11">
                  <c:v>#N/A</c:v>
                </c:pt>
                <c:pt idx="12">
                  <c:v>#N/A</c:v>
                </c:pt>
                <c:pt idx="13">
                  <c:v>64</c:v>
                </c:pt>
                <c:pt idx="14">
                  <c:v>#N/A</c:v>
                </c:pt>
              </c:numCache>
            </c:numRef>
          </c:val>
          <c:smooth val="0"/>
          <c:extLst>
            <c:ext xmlns:c16="http://schemas.microsoft.com/office/drawing/2014/chart" uri="{C3380CC4-5D6E-409C-BE32-E72D297353CC}">
              <c16:uniqueId val="{00000008-A8B0-40AE-93CC-7C7356B5DB4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1669</c:v>
                </c:pt>
                <c:pt idx="5">
                  <c:v>1685</c:v>
                </c:pt>
                <c:pt idx="8">
                  <c:v>1621</c:v>
                </c:pt>
                <c:pt idx="11">
                  <c:v>1586</c:v>
                </c:pt>
                <c:pt idx="14">
                  <c:v>1717</c:v>
                </c:pt>
              </c:numCache>
            </c:numRef>
          </c:val>
          <c:extLst>
            <c:ext xmlns:c16="http://schemas.microsoft.com/office/drawing/2014/chart" uri="{C3380CC4-5D6E-409C-BE32-E72D297353CC}">
              <c16:uniqueId val="{00000000-B662-4301-B593-8380CBE171D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376</c:v>
                </c:pt>
                <c:pt idx="5">
                  <c:v>388</c:v>
                </c:pt>
                <c:pt idx="8">
                  <c:v>374</c:v>
                </c:pt>
                <c:pt idx="11">
                  <c:v>368</c:v>
                </c:pt>
                <c:pt idx="14">
                  <c:v>388</c:v>
                </c:pt>
              </c:numCache>
            </c:numRef>
          </c:val>
          <c:extLst>
            <c:ext xmlns:c16="http://schemas.microsoft.com/office/drawing/2014/chart" uri="{C3380CC4-5D6E-409C-BE32-E72D297353CC}">
              <c16:uniqueId val="{00000001-B662-4301-B593-8380CBE171D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1006</c:v>
                </c:pt>
                <c:pt idx="5">
                  <c:v>1373</c:v>
                </c:pt>
                <c:pt idx="8">
                  <c:v>1444</c:v>
                </c:pt>
                <c:pt idx="11">
                  <c:v>1482</c:v>
                </c:pt>
                <c:pt idx="14">
                  <c:v>1479</c:v>
                </c:pt>
              </c:numCache>
            </c:numRef>
          </c:val>
          <c:extLst>
            <c:ext xmlns:c16="http://schemas.microsoft.com/office/drawing/2014/chart" uri="{C3380CC4-5D6E-409C-BE32-E72D297353CC}">
              <c16:uniqueId val="{00000002-B662-4301-B593-8380CBE171D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662-4301-B593-8380CBE171D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662-4301-B593-8380CBE171D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62-4301-B593-8380CBE171D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289</c:v>
                </c:pt>
                <c:pt idx="3">
                  <c:v>280</c:v>
                </c:pt>
                <c:pt idx="6">
                  <c:v>288</c:v>
                </c:pt>
                <c:pt idx="9">
                  <c:v>285</c:v>
                </c:pt>
                <c:pt idx="12">
                  <c:v>878</c:v>
                </c:pt>
              </c:numCache>
            </c:numRef>
          </c:val>
          <c:extLst>
            <c:ext xmlns:c16="http://schemas.microsoft.com/office/drawing/2014/chart" uri="{C3380CC4-5D6E-409C-BE32-E72D297353CC}">
              <c16:uniqueId val="{00000006-B662-4301-B593-8380CBE171D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29</c:v>
                </c:pt>
                <c:pt idx="3">
                  <c:v>11</c:v>
                </c:pt>
                <c:pt idx="6">
                  <c:v>6</c:v>
                </c:pt>
                <c:pt idx="9">
                  <c:v>4</c:v>
                </c:pt>
                <c:pt idx="12">
                  <c:v>4</c:v>
                </c:pt>
              </c:numCache>
            </c:numRef>
          </c:val>
          <c:extLst>
            <c:ext xmlns:c16="http://schemas.microsoft.com/office/drawing/2014/chart" uri="{C3380CC4-5D6E-409C-BE32-E72D297353CC}">
              <c16:uniqueId val="{00000007-B662-4301-B593-8380CBE171D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336</c:v>
                </c:pt>
                <c:pt idx="3">
                  <c:v>318</c:v>
                </c:pt>
                <c:pt idx="6">
                  <c:v>341</c:v>
                </c:pt>
                <c:pt idx="9">
                  <c:v>599</c:v>
                </c:pt>
                <c:pt idx="12">
                  <c:v>356</c:v>
                </c:pt>
              </c:numCache>
            </c:numRef>
          </c:val>
          <c:extLst>
            <c:ext xmlns:c16="http://schemas.microsoft.com/office/drawing/2014/chart" uri="{C3380CC4-5D6E-409C-BE32-E72D297353CC}">
              <c16:uniqueId val="{00000008-B662-4301-B593-8380CBE171D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662-4301-B593-8380CBE171D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2281</c:v>
                </c:pt>
                <c:pt idx="3">
                  <c:v>2351</c:v>
                </c:pt>
                <c:pt idx="6">
                  <c:v>2246</c:v>
                </c:pt>
                <c:pt idx="9">
                  <c:v>2198</c:v>
                </c:pt>
                <c:pt idx="12">
                  <c:v>2345</c:v>
                </c:pt>
              </c:numCache>
            </c:numRef>
          </c:val>
          <c:extLst>
            <c:ext xmlns:c16="http://schemas.microsoft.com/office/drawing/2014/chart" uri="{C3380CC4-5D6E-409C-BE32-E72D297353CC}">
              <c16:uniqueId val="{0000000A-B662-4301-B593-8380CBE171D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662-4301-B593-8380CBE171D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333</c:v>
                </c:pt>
                <c:pt idx="1">
                  <c:v>374</c:v>
                </c:pt>
                <c:pt idx="2">
                  <c:v>390</c:v>
                </c:pt>
              </c:numCache>
            </c:numRef>
          </c:val>
          <c:extLst>
            <c:ext xmlns:c16="http://schemas.microsoft.com/office/drawing/2014/chart" uri="{C3380CC4-5D6E-409C-BE32-E72D297353CC}">
              <c16:uniqueId val="{00000000-8A89-4D4C-A39D-4A0BC593F1D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137</c:v>
                </c:pt>
                <c:pt idx="1">
                  <c:v>143</c:v>
                </c:pt>
                <c:pt idx="2">
                  <c:v>151</c:v>
                </c:pt>
              </c:numCache>
            </c:numRef>
          </c:val>
          <c:extLst>
            <c:ext xmlns:c16="http://schemas.microsoft.com/office/drawing/2014/chart" uri="{C3380CC4-5D6E-409C-BE32-E72D297353CC}">
              <c16:uniqueId val="{00000001-8A89-4D4C-A39D-4A0BC593F1D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956</c:v>
                </c:pt>
                <c:pt idx="1">
                  <c:v>955</c:v>
                </c:pt>
                <c:pt idx="2">
                  <c:v>928</c:v>
                </c:pt>
              </c:numCache>
            </c:numRef>
          </c:val>
          <c:extLst>
            <c:ext xmlns:c16="http://schemas.microsoft.com/office/drawing/2014/chart" uri="{C3380CC4-5D6E-409C-BE32-E72D297353CC}">
              <c16:uniqueId val="{00000002-8A89-4D4C-A39D-4A0BC593F1D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北海道赤井川村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公共投資事業等の見直しにより、地方債の発行を抑制していたが、公営住宅の改修やインフラの更新期による普通建設事業の増加に伴い元利償還金・算入公債費等は増加傾向となったが、その後の償還完了によって元利償還金は横ばい傾向へ推移し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令和６年度においては、平成１５年度借入分臨時財政対策債などの償還完了により約２百万円の減少となった。</a:t>
          </a:r>
        </a:p>
        <a:p>
          <a:r>
            <a:rPr kumimoji="1" lang="ja-JP" altLang="en-US" sz="1100">
              <a:latin typeface="ＭＳ ゴシック" pitchFamily="49" charset="-128"/>
              <a:ea typeface="ＭＳ ゴシック" pitchFamily="49" charset="-128"/>
            </a:rPr>
            <a:t>　今後も緊急性・住民ニーズを的確に把握した事業の選択により、過度な負担となる事業や非効果的な施策とならないよう、効率的かつ安定的な事業の執行、かつ地方債に大きく頼ることのない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満期一括償還地方債の償還の財源として、減債基金の積み立てを行っていない。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北海道赤井川村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地方債の発行を抑制してきたことから、元利償還金は平成</a:t>
          </a:r>
          <a:r>
            <a:rPr kumimoji="1" lang="en-US" altLang="ja-JP" sz="1200">
              <a:latin typeface="ＭＳ ゴシック" pitchFamily="49" charset="-128"/>
              <a:ea typeface="ＭＳ ゴシック" pitchFamily="49" charset="-128"/>
            </a:rPr>
            <a:t>17</a:t>
          </a:r>
          <a:r>
            <a:rPr kumimoji="1" lang="ja-JP" altLang="en-US" sz="1200">
              <a:latin typeface="ＭＳ ゴシック" pitchFamily="49" charset="-128"/>
              <a:ea typeface="ＭＳ ゴシック" pitchFamily="49" charset="-128"/>
            </a:rPr>
            <a:t>年度をピークに減少傾向にあったが、平成２６年度からの公共施設整備（公共インフラ含む）事業（道路改良工事・村営住宅建替及び改修事業・体育館屋根改修等）を契機として借入額は増加傾向にある。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令和６年度においても再生可能エネルギー導入に係る普通建設事業や広域でのし尿処理施設改修による過疎対策事業債の借入によって同様の傾向が継続しており、地方債残高は増加に転じている。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将来負担額に対して充当可能額等がかろうじて上回っている状態であり、今後も地方債の発行を必要とする事業等は必要性・緊急性及び財源の見直しなど総合的な検討を行うとともに、有利な起債を優先的に利用するなど、負担軽減に努め、状況に応じて充当可基金の新規積立等を行うなど将来負担に備え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北海道赤井川村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増の要因）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繰越額のうち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百万円を財政調整基金へ積立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減の要因）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特定目的基金について事業活用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大な用途は下記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点</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医師住宅改修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木材の普及啓発として道の駅あかいがわ、赤井川カルデラ温泉へ木製家具を導入</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・特定目的基金について、基金目的と現状の事業にミスマッチが起こっており、基金を有効活用しにくい状況となっている。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このため、整理統合の検討を進めていく必要がある。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・公共施設整備基金：公共施設の整備に必要な財源を確保し、及び財政の健全な運営に資するため。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・敬老福祉基金：村の財政の健全な運営を図り、敬老福祉諸施策が円滑に運用されることを期するため。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・農産物価格安定基金：農産物価格の適正な水準を確保していくため農産物価格安定対策事業を実施し、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農業の健全な発展と農家所得の安定に資するため。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・ふるさと創生基金：自然を活かし魅力と活力に溢れる住みよい地域づくりに必要な事業を実施するため。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・畑地かんがい排水施設管理基金：畑地かんがい排水施設の維持管理を適正に行うため必要な財源を確保し、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本村農業の健全な発展と、財政の健全な運営に資するため。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・公共施設整備基金：医師交代に伴う住宅の改修のため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・畑地かんがい排水施設管理基金：事業活用のため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mn-lt"/>
              <a:ea typeface="+mn-ea"/>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であるため、公共施設の整備に必要な財源を確保を他の特目基金より優先して積立てる予定である。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・特定目的基金について、基金目的と現状の事業にミスマッチが起こっており、基金を有効活用しにくい状況となっている。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このため、整理統合の検討を進めていく必要がある。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繰越額のうち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・歳入補てん分のみ取り崩し、単年度歳出総額の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割程度を目安として保有する。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交付税措置分による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年度まで地方債残高が増加傾向であったが、その後、地方債発行よりも地方債償還が多かったため、令和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年度まで減少した。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推計では、地方債残高は減少傾向であるが、借入額の増加により再び地方債償還が増えるため、それに備えて毎年計画的に取崩と積立てを行う。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北海道赤井川村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1,492
965
280.09
2,990,842
2,960,394
429
1,537,377
2,344,551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令和６年度においては前年度比</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増となった。類似団体との比較では基準財政収入額の約</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％を占める大型リゾート施設等の固定資産税等により類似団体平均を</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上回っている。令和６年度基準財政収入額は、前年度対比で収入総額では</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％増、基準財政需要額は</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％増であった。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継続的な行財政改革に沿った人件費の抑制、行政の効率化、使用料・手数料の見直し等を検討する一方で、滞納額の圧縮と税収の収納率向上に努め、投資的経費は必要事業の峻別を今後より一層徹底し、財政基盤の強化を官民連携にて図り、財政健全化に引き続き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125942</xdr:rowOff>
    </xdr:to>
    <xdr:cxnSp macro="">
      <xdr:nvCxnSpPr>
        <xdr:cNvPr id="68" name="直線コネクタ 67"/>
        <xdr:cNvCxnSpPr/>
      </xdr:nvCxnSpPr>
      <xdr:spPr>
        <a:xfrm flipV="1">
          <a:off x="4114800" y="73067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85725</xdr:rowOff>
    </xdr:from>
    <xdr:to>
      <xdr:col>19</xdr:col>
      <xdr:colOff>133350</xdr:colOff>
      <xdr:row>42</xdr:row>
      <xdr:rowOff>125942</xdr:rowOff>
    </xdr:to>
    <xdr:cxnSp macro="">
      <xdr:nvCxnSpPr>
        <xdr:cNvPr id="71" name="直線コネクタ 70"/>
        <xdr:cNvCxnSpPr/>
      </xdr:nvCxnSpPr>
      <xdr:spPr>
        <a:xfrm>
          <a:off x="3225800" y="72866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85725</xdr:rowOff>
    </xdr:from>
    <xdr:to>
      <xdr:col>15</xdr:col>
      <xdr:colOff>82550</xdr:colOff>
      <xdr:row>42</xdr:row>
      <xdr:rowOff>85725</xdr:rowOff>
    </xdr:to>
    <xdr:cxnSp macro="">
      <xdr:nvCxnSpPr>
        <xdr:cNvPr id="74" name="直線コネクタ 73"/>
        <xdr:cNvCxnSpPr/>
      </xdr:nvCxnSpPr>
      <xdr:spPr>
        <a:xfrm>
          <a:off x="2336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85725</xdr:rowOff>
    </xdr:to>
    <xdr:cxnSp macro="">
      <xdr:nvCxnSpPr>
        <xdr:cNvPr id="77" name="直線コネクタ 76"/>
        <xdr:cNvCxnSpPr/>
      </xdr:nvCxnSpPr>
      <xdr:spPr>
        <a:xfrm>
          <a:off x="1447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7" name="楕円 86"/>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88" name="財政力該当値テキスト"/>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89" name="楕円 88"/>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15469</xdr:rowOff>
    </xdr:from>
    <xdr:ext cx="736600" cy="259045"/>
    <xdr:sp macro="" textlink="">
      <xdr:nvSpPr>
        <xdr:cNvPr id="90" name="テキスト ボックス 89"/>
        <xdr:cNvSpPr txBox="1"/>
      </xdr:nvSpPr>
      <xdr:spPr>
        <a:xfrm>
          <a:off x="3733800" y="7044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1" name="楕円 90"/>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146702</xdr:rowOff>
    </xdr:from>
    <xdr:ext cx="762000" cy="259045"/>
    <xdr:sp macro="" textlink="">
      <xdr:nvSpPr>
        <xdr:cNvPr id="92" name="テキスト ボックス 91"/>
        <xdr:cNvSpPr txBox="1"/>
      </xdr:nvSpPr>
      <xdr:spPr>
        <a:xfrm>
          <a:off x="2844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34925</xdr:rowOff>
    </xdr:from>
    <xdr:to>
      <xdr:col>11</xdr:col>
      <xdr:colOff>82550</xdr:colOff>
      <xdr:row>42</xdr:row>
      <xdr:rowOff>136525</xdr:rowOff>
    </xdr:to>
    <xdr:sp macro="" textlink="">
      <xdr:nvSpPr>
        <xdr:cNvPr id="93" name="楕円 92"/>
        <xdr:cNvSpPr/>
      </xdr:nvSpPr>
      <xdr:spPr>
        <a:xfrm>
          <a:off x="2286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146702</xdr:rowOff>
    </xdr:from>
    <xdr:ext cx="762000" cy="259045"/>
    <xdr:sp macro="" textlink="">
      <xdr:nvSpPr>
        <xdr:cNvPr id="94" name="テキスト ボックス 93"/>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5" name="楕円 94"/>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96" name="テキスト ボックス 95"/>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令和６年度においては前年比</a:t>
          </a:r>
          <a:r>
            <a:rPr kumimoji="1" lang="en-US" altLang="ja-JP" sz="1100">
              <a:latin typeface="ＭＳ Ｐゴシック" panose="020B0600070205080204" pitchFamily="50" charset="-128"/>
              <a:ea typeface="ＭＳ Ｐゴシック" panose="020B0600070205080204" pitchFamily="50" charset="-128"/>
            </a:rPr>
            <a:t>4.1</a:t>
          </a:r>
          <a:r>
            <a:rPr kumimoji="1" lang="ja-JP" altLang="en-US" sz="1100">
              <a:latin typeface="ＭＳ Ｐゴシック" panose="020B0600070205080204" pitchFamily="50" charset="-128"/>
              <a:ea typeface="ＭＳ Ｐゴシック" panose="020B0600070205080204" pitchFamily="50" charset="-128"/>
            </a:rPr>
            <a:t>％増となり、村の経常収支比率は増減を繰り返している状況にある。</a:t>
          </a:r>
        </a:p>
        <a:p>
          <a:r>
            <a:rPr kumimoji="1" lang="ja-JP" altLang="en-US" sz="1100">
              <a:latin typeface="ＭＳ Ｐゴシック" panose="020B0600070205080204" pitchFamily="50" charset="-128"/>
              <a:ea typeface="ＭＳ Ｐゴシック" panose="020B0600070205080204" pitchFamily="50" charset="-128"/>
            </a:rPr>
            <a:t>　村の財政力指数から鑑みて、交付税が総収入の約 </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％を占める現状を念頭に、今後も自主財源を確保し経常経費の抑制に努めるよう取り進めながら、今後においても職員の採用は退職者の補充を原則とするとともに、財務書類より有形固定資産減価償却率が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割程度であることを踏まえた公共施設等の長寿命化による適正管理及び事業の見直しを含め持続可能な事業への検討を進め、物件費の節減等によって、令和</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年度を目途に経常収支比率の</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ヵ年平均 </a:t>
          </a:r>
          <a:r>
            <a:rPr kumimoji="1" lang="en-US" altLang="ja-JP" sz="1100">
              <a:latin typeface="ＭＳ Ｐゴシック" panose="020B0600070205080204" pitchFamily="50" charset="-128"/>
              <a:ea typeface="ＭＳ Ｐゴシック" panose="020B0600070205080204" pitchFamily="50" charset="-128"/>
            </a:rPr>
            <a:t>95</a:t>
          </a:r>
          <a:r>
            <a:rPr kumimoji="1" lang="ja-JP" altLang="en-US" sz="1100">
              <a:latin typeface="ＭＳ Ｐゴシック" panose="020B0600070205080204" pitchFamily="50" charset="-128"/>
              <a:ea typeface="ＭＳ Ｐゴシック" panose="020B0600070205080204" pitchFamily="50" charset="-128"/>
            </a:rPr>
            <a:t>％未満を目標とする。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64262</xdr:rowOff>
    </xdr:from>
    <xdr:to>
      <xdr:col>23</xdr:col>
      <xdr:colOff>133350</xdr:colOff>
      <xdr:row>64</xdr:row>
      <xdr:rowOff>53848</xdr:rowOff>
    </xdr:to>
    <xdr:cxnSp macro="">
      <xdr:nvCxnSpPr>
        <xdr:cNvPr id="124" name="直線コネクタ 123"/>
        <xdr:cNvCxnSpPr/>
      </xdr:nvCxnSpPr>
      <xdr:spPr>
        <a:xfrm flipV="1">
          <a:off x="4953000" y="10008362"/>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25925</xdr:rowOff>
    </xdr:from>
    <xdr:ext cx="762000" cy="259045"/>
    <xdr:sp macro="" textlink="">
      <xdr:nvSpPr>
        <xdr:cNvPr id="125" name="財政構造の弾力性最小値テキスト"/>
        <xdr:cNvSpPr txBox="1"/>
      </xdr:nvSpPr>
      <xdr:spPr>
        <a:xfrm>
          <a:off x="5041900" y="10998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53848</xdr:rowOff>
    </xdr:from>
    <xdr:to>
      <xdr:col>24</xdr:col>
      <xdr:colOff>12700</xdr:colOff>
      <xdr:row>64</xdr:row>
      <xdr:rowOff>53848</xdr:rowOff>
    </xdr:to>
    <xdr:cxnSp macro="">
      <xdr:nvCxnSpPr>
        <xdr:cNvPr id="126" name="直線コネクタ 125"/>
        <xdr:cNvCxnSpPr/>
      </xdr:nvCxnSpPr>
      <xdr:spPr>
        <a:xfrm>
          <a:off x="4864100" y="1102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150639</xdr:rowOff>
    </xdr:from>
    <xdr:ext cx="762000" cy="259045"/>
    <xdr:sp macro="" textlink="">
      <xdr:nvSpPr>
        <xdr:cNvPr id="127" name="財政構造の弾力性最大値テキスト"/>
        <xdr:cNvSpPr txBox="1"/>
      </xdr:nvSpPr>
      <xdr:spPr>
        <a:xfrm>
          <a:off x="5041900" y="975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64262</xdr:rowOff>
    </xdr:from>
    <xdr:to>
      <xdr:col>24</xdr:col>
      <xdr:colOff>12700</xdr:colOff>
      <xdr:row>58</xdr:row>
      <xdr:rowOff>64262</xdr:rowOff>
    </xdr:to>
    <xdr:cxnSp macro="">
      <xdr:nvCxnSpPr>
        <xdr:cNvPr id="128" name="直線コネクタ 127"/>
        <xdr:cNvCxnSpPr/>
      </xdr:nvCxnSpPr>
      <xdr:spPr>
        <a:xfrm>
          <a:off x="4864100" y="10008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56388</xdr:rowOff>
    </xdr:from>
    <xdr:to>
      <xdr:col>23</xdr:col>
      <xdr:colOff>133350</xdr:colOff>
      <xdr:row>63</xdr:row>
      <xdr:rowOff>155321</xdr:rowOff>
    </xdr:to>
    <xdr:cxnSp macro="">
      <xdr:nvCxnSpPr>
        <xdr:cNvPr id="129" name="直線コネクタ 128"/>
        <xdr:cNvCxnSpPr/>
      </xdr:nvCxnSpPr>
      <xdr:spPr>
        <a:xfrm>
          <a:off x="4114800" y="10857738"/>
          <a:ext cx="838200" cy="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17416</xdr:rowOff>
    </xdr:from>
    <xdr:ext cx="762000" cy="259045"/>
    <xdr:sp macro="" textlink="">
      <xdr:nvSpPr>
        <xdr:cNvPr id="130" name="財政構造の弾力性平均値テキスト"/>
        <xdr:cNvSpPr txBox="1"/>
      </xdr:nvSpPr>
      <xdr:spPr>
        <a:xfrm>
          <a:off x="5041900" y="10475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889</xdr:rowOff>
    </xdr:from>
    <xdr:to>
      <xdr:col>23</xdr:col>
      <xdr:colOff>184150</xdr:colOff>
      <xdr:row>62</xdr:row>
      <xdr:rowOff>102489</xdr:rowOff>
    </xdr:to>
    <xdr:sp macro="" textlink="">
      <xdr:nvSpPr>
        <xdr:cNvPr id="131" name="フローチャート: 判断 130"/>
        <xdr:cNvSpPr/>
      </xdr:nvSpPr>
      <xdr:spPr>
        <a:xfrm>
          <a:off x="4902200" y="1063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56388</xdr:rowOff>
    </xdr:from>
    <xdr:to>
      <xdr:col>19</xdr:col>
      <xdr:colOff>133350</xdr:colOff>
      <xdr:row>63</xdr:row>
      <xdr:rowOff>167386</xdr:rowOff>
    </xdr:to>
    <xdr:cxnSp macro="">
      <xdr:nvCxnSpPr>
        <xdr:cNvPr id="132" name="直線コネクタ 131"/>
        <xdr:cNvCxnSpPr/>
      </xdr:nvCxnSpPr>
      <xdr:spPr>
        <a:xfrm flipV="1">
          <a:off x="3225800" y="10857738"/>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3" name="フローチャート: 判断 132"/>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4" name="テキスト ボックス 133"/>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42037</xdr:rowOff>
    </xdr:from>
    <xdr:to>
      <xdr:col>15</xdr:col>
      <xdr:colOff>82550</xdr:colOff>
      <xdr:row>63</xdr:row>
      <xdr:rowOff>167386</xdr:rowOff>
    </xdr:to>
    <xdr:cxnSp macro="">
      <xdr:nvCxnSpPr>
        <xdr:cNvPr id="135" name="直線コネクタ 134"/>
        <xdr:cNvCxnSpPr/>
      </xdr:nvCxnSpPr>
      <xdr:spPr>
        <a:xfrm>
          <a:off x="2336800" y="10671937"/>
          <a:ext cx="889000" cy="29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116840</xdr:rowOff>
    </xdr:from>
    <xdr:to>
      <xdr:col>15</xdr:col>
      <xdr:colOff>133350</xdr:colOff>
      <xdr:row>62</xdr:row>
      <xdr:rowOff>46990</xdr:rowOff>
    </xdr:to>
    <xdr:sp macro="" textlink="">
      <xdr:nvSpPr>
        <xdr:cNvPr id="136" name="フローチャート: 判断 135"/>
        <xdr:cNvSpPr/>
      </xdr:nvSpPr>
      <xdr:spPr>
        <a:xfrm>
          <a:off x="3175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57167</xdr:rowOff>
    </xdr:from>
    <xdr:ext cx="762000" cy="259045"/>
    <xdr:sp macro="" textlink="">
      <xdr:nvSpPr>
        <xdr:cNvPr id="137" name="テキスト ボックス 136"/>
        <xdr:cNvSpPr txBox="1"/>
      </xdr:nvSpPr>
      <xdr:spPr>
        <a:xfrm>
          <a:off x="2844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42037</xdr:rowOff>
    </xdr:from>
    <xdr:to>
      <xdr:col>11</xdr:col>
      <xdr:colOff>31750</xdr:colOff>
      <xdr:row>65</xdr:row>
      <xdr:rowOff>155067</xdr:rowOff>
    </xdr:to>
    <xdr:cxnSp macro="">
      <xdr:nvCxnSpPr>
        <xdr:cNvPr id="138" name="直線コネクタ 137"/>
        <xdr:cNvCxnSpPr/>
      </xdr:nvCxnSpPr>
      <xdr:spPr>
        <a:xfrm flipV="1">
          <a:off x="1447800" y="10671937"/>
          <a:ext cx="889000" cy="62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29972</xdr:rowOff>
    </xdr:from>
    <xdr:to>
      <xdr:col>11</xdr:col>
      <xdr:colOff>82550</xdr:colOff>
      <xdr:row>61</xdr:row>
      <xdr:rowOff>131572</xdr:rowOff>
    </xdr:to>
    <xdr:sp macro="" textlink="">
      <xdr:nvSpPr>
        <xdr:cNvPr id="139" name="フローチャート: 判断 138"/>
        <xdr:cNvSpPr/>
      </xdr:nvSpPr>
      <xdr:spPr>
        <a:xfrm>
          <a:off x="2286000" y="1048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141749</xdr:rowOff>
    </xdr:from>
    <xdr:ext cx="762000" cy="259045"/>
    <xdr:sp macro="" textlink="">
      <xdr:nvSpPr>
        <xdr:cNvPr id="140" name="テキスト ボックス 139"/>
        <xdr:cNvSpPr txBox="1"/>
      </xdr:nvSpPr>
      <xdr:spPr>
        <a:xfrm>
          <a:off x="1955800" y="1025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145796</xdr:rowOff>
    </xdr:from>
    <xdr:to>
      <xdr:col>7</xdr:col>
      <xdr:colOff>31750</xdr:colOff>
      <xdr:row>62</xdr:row>
      <xdr:rowOff>75946</xdr:rowOff>
    </xdr:to>
    <xdr:sp macro="" textlink="">
      <xdr:nvSpPr>
        <xdr:cNvPr id="141" name="フローチャート: 判断 140"/>
        <xdr:cNvSpPr/>
      </xdr:nvSpPr>
      <xdr:spPr>
        <a:xfrm>
          <a:off x="1397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86123</xdr:rowOff>
    </xdr:from>
    <xdr:ext cx="762000" cy="259045"/>
    <xdr:sp macro="" textlink="">
      <xdr:nvSpPr>
        <xdr:cNvPr id="142" name="テキスト ボックス 141"/>
        <xdr:cNvSpPr txBox="1"/>
      </xdr:nvSpPr>
      <xdr:spPr>
        <a:xfrm>
          <a:off x="1066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104521</xdr:rowOff>
    </xdr:from>
    <xdr:to>
      <xdr:col>23</xdr:col>
      <xdr:colOff>184150</xdr:colOff>
      <xdr:row>64</xdr:row>
      <xdr:rowOff>34671</xdr:rowOff>
    </xdr:to>
    <xdr:sp macro="" textlink="">
      <xdr:nvSpPr>
        <xdr:cNvPr id="148" name="楕円 147"/>
        <xdr:cNvSpPr/>
      </xdr:nvSpPr>
      <xdr:spPr>
        <a:xfrm>
          <a:off x="4902200" y="1090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398</xdr:rowOff>
    </xdr:from>
    <xdr:ext cx="762000" cy="259045"/>
    <xdr:sp macro="" textlink="">
      <xdr:nvSpPr>
        <xdr:cNvPr id="149" name="財政構造の弾力性該当値テキスト"/>
        <xdr:cNvSpPr txBox="1"/>
      </xdr:nvSpPr>
      <xdr:spPr>
        <a:xfrm>
          <a:off x="5041900" y="10801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5588</xdr:rowOff>
    </xdr:from>
    <xdr:to>
      <xdr:col>19</xdr:col>
      <xdr:colOff>184150</xdr:colOff>
      <xdr:row>63</xdr:row>
      <xdr:rowOff>107188</xdr:rowOff>
    </xdr:to>
    <xdr:sp macro="" textlink="">
      <xdr:nvSpPr>
        <xdr:cNvPr id="150" name="楕円 149"/>
        <xdr:cNvSpPr/>
      </xdr:nvSpPr>
      <xdr:spPr>
        <a:xfrm>
          <a:off x="4064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91965</xdr:rowOff>
    </xdr:from>
    <xdr:ext cx="736600" cy="259045"/>
    <xdr:sp macro="" textlink="">
      <xdr:nvSpPr>
        <xdr:cNvPr id="151" name="テキスト ボックス 150"/>
        <xdr:cNvSpPr txBox="1"/>
      </xdr:nvSpPr>
      <xdr:spPr>
        <a:xfrm>
          <a:off x="3733800" y="10893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116586</xdr:rowOff>
    </xdr:from>
    <xdr:to>
      <xdr:col>15</xdr:col>
      <xdr:colOff>133350</xdr:colOff>
      <xdr:row>64</xdr:row>
      <xdr:rowOff>46736</xdr:rowOff>
    </xdr:to>
    <xdr:sp macro="" textlink="">
      <xdr:nvSpPr>
        <xdr:cNvPr id="152" name="楕円 151"/>
        <xdr:cNvSpPr/>
      </xdr:nvSpPr>
      <xdr:spPr>
        <a:xfrm>
          <a:off x="3175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31513</xdr:rowOff>
    </xdr:from>
    <xdr:ext cx="762000" cy="259045"/>
    <xdr:sp macro="" textlink="">
      <xdr:nvSpPr>
        <xdr:cNvPr id="153" name="テキスト ボックス 152"/>
        <xdr:cNvSpPr txBox="1"/>
      </xdr:nvSpPr>
      <xdr:spPr>
        <a:xfrm>
          <a:off x="2844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162687</xdr:rowOff>
    </xdr:from>
    <xdr:to>
      <xdr:col>11</xdr:col>
      <xdr:colOff>82550</xdr:colOff>
      <xdr:row>62</xdr:row>
      <xdr:rowOff>92837</xdr:rowOff>
    </xdr:to>
    <xdr:sp macro="" textlink="">
      <xdr:nvSpPr>
        <xdr:cNvPr id="154" name="楕円 153"/>
        <xdr:cNvSpPr/>
      </xdr:nvSpPr>
      <xdr:spPr>
        <a:xfrm>
          <a:off x="2286000" y="1062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77614</xdr:rowOff>
    </xdr:from>
    <xdr:ext cx="762000" cy="259045"/>
    <xdr:sp macro="" textlink="">
      <xdr:nvSpPr>
        <xdr:cNvPr id="155" name="テキスト ボックス 154"/>
        <xdr:cNvSpPr txBox="1"/>
      </xdr:nvSpPr>
      <xdr:spPr>
        <a:xfrm>
          <a:off x="1955800" y="1070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104267</xdr:rowOff>
    </xdr:from>
    <xdr:to>
      <xdr:col>7</xdr:col>
      <xdr:colOff>31750</xdr:colOff>
      <xdr:row>66</xdr:row>
      <xdr:rowOff>34417</xdr:rowOff>
    </xdr:to>
    <xdr:sp macro="" textlink="">
      <xdr:nvSpPr>
        <xdr:cNvPr id="156" name="楕円 155"/>
        <xdr:cNvSpPr/>
      </xdr:nvSpPr>
      <xdr:spPr>
        <a:xfrm>
          <a:off x="1397000" y="1124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19194</xdr:rowOff>
    </xdr:from>
    <xdr:ext cx="762000" cy="259045"/>
    <xdr:sp macro="" textlink="">
      <xdr:nvSpPr>
        <xdr:cNvPr id="157" name="テキスト ボックス 156"/>
        <xdr:cNvSpPr txBox="1"/>
      </xdr:nvSpPr>
      <xdr:spPr>
        <a:xfrm>
          <a:off x="1066800" y="11334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[949,160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施設等の管理業務を民間に委託していることによる物件費の高止まりの財政構造は継続している。一見すると決算額は減少傾向に見えるが、冬季の外国人労働者の増による影響が大きく、依然として類似団体を大きく上回っている状況にあり改善の必要性は高い。</a:t>
          </a:r>
        </a:p>
        <a:p>
          <a:r>
            <a:rPr kumimoji="1" lang="ja-JP" altLang="en-US" sz="1100">
              <a:latin typeface="ＭＳ Ｐゴシック" panose="020B0600070205080204" pitchFamily="50" charset="-128"/>
              <a:ea typeface="ＭＳ Ｐゴシック" panose="020B0600070205080204" pitchFamily="50" charset="-128"/>
            </a:rPr>
            <a:t>　改善に向け、委託業務そのものの意義や提供しているサービス自体の必要性及び事業としての持続可能性について検証するとともに、公共施設等総合管理計画等に基づく公共施設の維持管理費等の見直しや一部施設においても指定管理者制度を継続し、より一層の歳出削減と行政の効率化に取り組む。</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88" name="直線コネクタ 187"/>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89" name="人件費・物件費等の状況最小値テキスト"/>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0" name="直線コネクタ 189"/>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1" name="人件費・物件費等の状況最大値テキスト"/>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2" name="直線コネクタ 191"/>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167243</xdr:rowOff>
    </xdr:from>
    <xdr:to>
      <xdr:col>23</xdr:col>
      <xdr:colOff>133350</xdr:colOff>
      <xdr:row>84</xdr:row>
      <xdr:rowOff>58578</xdr:rowOff>
    </xdr:to>
    <xdr:cxnSp macro="">
      <xdr:nvCxnSpPr>
        <xdr:cNvPr id="193" name="直線コネクタ 192"/>
        <xdr:cNvCxnSpPr/>
      </xdr:nvCxnSpPr>
      <xdr:spPr>
        <a:xfrm flipV="1">
          <a:off x="4114800" y="14397593"/>
          <a:ext cx="838200" cy="6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4" name="人件費・物件費等の状況平均値テキスト"/>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5" name="フローチャート: 判断 194"/>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58578</xdr:rowOff>
    </xdr:from>
    <xdr:to>
      <xdr:col>19</xdr:col>
      <xdr:colOff>133350</xdr:colOff>
      <xdr:row>85</xdr:row>
      <xdr:rowOff>18986</xdr:rowOff>
    </xdr:to>
    <xdr:cxnSp macro="">
      <xdr:nvCxnSpPr>
        <xdr:cNvPr id="196" name="直線コネクタ 195"/>
        <xdr:cNvCxnSpPr/>
      </xdr:nvCxnSpPr>
      <xdr:spPr>
        <a:xfrm flipV="1">
          <a:off x="3225800" y="14460378"/>
          <a:ext cx="889000" cy="13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7" name="フローチャート: 判断 196"/>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198" name="テキスト ボックス 197"/>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51020</xdr:rowOff>
    </xdr:from>
    <xdr:to>
      <xdr:col>15</xdr:col>
      <xdr:colOff>82550</xdr:colOff>
      <xdr:row>85</xdr:row>
      <xdr:rowOff>18986</xdr:rowOff>
    </xdr:to>
    <xdr:cxnSp macro="">
      <xdr:nvCxnSpPr>
        <xdr:cNvPr id="199" name="直線コネクタ 198"/>
        <xdr:cNvCxnSpPr/>
      </xdr:nvCxnSpPr>
      <xdr:spPr>
        <a:xfrm>
          <a:off x="2336800" y="14452820"/>
          <a:ext cx="889000" cy="13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0" name="フローチャート: 判断 199"/>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1" name="テキスト ボックス 200"/>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170728</xdr:rowOff>
    </xdr:from>
    <xdr:to>
      <xdr:col>11</xdr:col>
      <xdr:colOff>31750</xdr:colOff>
      <xdr:row>84</xdr:row>
      <xdr:rowOff>51020</xdr:rowOff>
    </xdr:to>
    <xdr:cxnSp macro="">
      <xdr:nvCxnSpPr>
        <xdr:cNvPr id="202" name="直線コネクタ 201"/>
        <xdr:cNvCxnSpPr/>
      </xdr:nvCxnSpPr>
      <xdr:spPr>
        <a:xfrm>
          <a:off x="1447800" y="14401078"/>
          <a:ext cx="889000" cy="5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3" name="フローチャート: 判断 202"/>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4" name="テキスト ボックス 203"/>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5" name="フローチャート: 判断 204"/>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6" name="テキスト ボックス 205"/>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116443</xdr:rowOff>
    </xdr:from>
    <xdr:to>
      <xdr:col>23</xdr:col>
      <xdr:colOff>184150</xdr:colOff>
      <xdr:row>84</xdr:row>
      <xdr:rowOff>46593</xdr:rowOff>
    </xdr:to>
    <xdr:sp macro="" textlink="">
      <xdr:nvSpPr>
        <xdr:cNvPr id="212" name="楕円 211"/>
        <xdr:cNvSpPr/>
      </xdr:nvSpPr>
      <xdr:spPr>
        <a:xfrm>
          <a:off x="4902200" y="1434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88520</xdr:rowOff>
    </xdr:from>
    <xdr:ext cx="762000" cy="259045"/>
    <xdr:sp macro="" textlink="">
      <xdr:nvSpPr>
        <xdr:cNvPr id="213" name="人件費・物件費等の状況該当値テキスト"/>
        <xdr:cNvSpPr txBox="1"/>
      </xdr:nvSpPr>
      <xdr:spPr>
        <a:xfrm>
          <a:off x="5041900" y="1431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7778</xdr:rowOff>
    </xdr:from>
    <xdr:to>
      <xdr:col>19</xdr:col>
      <xdr:colOff>184150</xdr:colOff>
      <xdr:row>84</xdr:row>
      <xdr:rowOff>109378</xdr:rowOff>
    </xdr:to>
    <xdr:sp macro="" textlink="">
      <xdr:nvSpPr>
        <xdr:cNvPr id="214" name="楕円 213"/>
        <xdr:cNvSpPr/>
      </xdr:nvSpPr>
      <xdr:spPr>
        <a:xfrm>
          <a:off x="4064000" y="1440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94155</xdr:rowOff>
    </xdr:from>
    <xdr:ext cx="736600" cy="259045"/>
    <xdr:sp macro="" textlink="">
      <xdr:nvSpPr>
        <xdr:cNvPr id="215" name="テキスト ボックス 214"/>
        <xdr:cNvSpPr txBox="1"/>
      </xdr:nvSpPr>
      <xdr:spPr>
        <a:xfrm>
          <a:off x="3733800" y="14495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139636</xdr:rowOff>
    </xdr:from>
    <xdr:to>
      <xdr:col>15</xdr:col>
      <xdr:colOff>133350</xdr:colOff>
      <xdr:row>85</xdr:row>
      <xdr:rowOff>69786</xdr:rowOff>
    </xdr:to>
    <xdr:sp macro="" textlink="">
      <xdr:nvSpPr>
        <xdr:cNvPr id="216" name="楕円 215"/>
        <xdr:cNvSpPr/>
      </xdr:nvSpPr>
      <xdr:spPr>
        <a:xfrm>
          <a:off x="3175000" y="1454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54563</xdr:rowOff>
    </xdr:from>
    <xdr:ext cx="762000" cy="259045"/>
    <xdr:sp macro="" textlink="">
      <xdr:nvSpPr>
        <xdr:cNvPr id="217" name="テキスト ボックス 216"/>
        <xdr:cNvSpPr txBox="1"/>
      </xdr:nvSpPr>
      <xdr:spPr>
        <a:xfrm>
          <a:off x="2844800" y="1462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220</xdr:rowOff>
    </xdr:from>
    <xdr:to>
      <xdr:col>11</xdr:col>
      <xdr:colOff>82550</xdr:colOff>
      <xdr:row>84</xdr:row>
      <xdr:rowOff>101820</xdr:rowOff>
    </xdr:to>
    <xdr:sp macro="" textlink="">
      <xdr:nvSpPr>
        <xdr:cNvPr id="218" name="楕円 217"/>
        <xdr:cNvSpPr/>
      </xdr:nvSpPr>
      <xdr:spPr>
        <a:xfrm>
          <a:off x="2286000" y="1440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86597</xdr:rowOff>
    </xdr:from>
    <xdr:ext cx="762000" cy="259045"/>
    <xdr:sp macro="" textlink="">
      <xdr:nvSpPr>
        <xdr:cNvPr id="219" name="テキスト ボックス 218"/>
        <xdr:cNvSpPr txBox="1"/>
      </xdr:nvSpPr>
      <xdr:spPr>
        <a:xfrm>
          <a:off x="1955800" y="1448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119928</xdr:rowOff>
    </xdr:from>
    <xdr:to>
      <xdr:col>7</xdr:col>
      <xdr:colOff>31750</xdr:colOff>
      <xdr:row>84</xdr:row>
      <xdr:rowOff>50078</xdr:rowOff>
    </xdr:to>
    <xdr:sp macro="" textlink="">
      <xdr:nvSpPr>
        <xdr:cNvPr id="220" name="楕円 219"/>
        <xdr:cNvSpPr/>
      </xdr:nvSpPr>
      <xdr:spPr>
        <a:xfrm>
          <a:off x="1397000" y="1435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34855</xdr:rowOff>
    </xdr:from>
    <xdr:ext cx="762000" cy="259045"/>
    <xdr:sp macro="" textlink="">
      <xdr:nvSpPr>
        <xdr:cNvPr id="221" name="テキスト ボックス 220"/>
        <xdr:cNvSpPr txBox="1"/>
      </xdr:nvSpPr>
      <xdr:spPr>
        <a:xfrm>
          <a:off x="1066800" y="14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年度から給与是正措置を実施し、国の給与水準を下回ってはいるものの類似団体より</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％上回っている状況である。</a:t>
          </a:r>
        </a:p>
        <a:p>
          <a:r>
            <a:rPr kumimoji="1" lang="ja-JP" altLang="en-US" sz="1300">
              <a:latin typeface="ＭＳ Ｐゴシック" panose="020B0600070205080204" pitchFamily="50" charset="-128"/>
              <a:ea typeface="ＭＳ Ｐゴシック" panose="020B0600070205080204" pitchFamily="50" charset="-128"/>
            </a:rPr>
            <a:t>　今後も中長期的な視点に立って、従前同様に職務職責に応じた給料体系、各種手当の見直しを行い、</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集中改革プラン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に掲げたラスパイレス指数１００を超えることが無いよう、また住民の理解が得られるよう給与の適正化に努める。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48" name="直線コネクタ 247"/>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49" name="給与水準   （国との比較）最小値テキスト"/>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0" name="直線コネクタ 249"/>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1" name="給与水準   （国との比較）最大値テキスト"/>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2" name="直線コネクタ 251"/>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135128</xdr:rowOff>
    </xdr:from>
    <xdr:to>
      <xdr:col>81</xdr:col>
      <xdr:colOff>44450</xdr:colOff>
      <xdr:row>88</xdr:row>
      <xdr:rowOff>139954</xdr:rowOff>
    </xdr:to>
    <xdr:cxnSp macro="">
      <xdr:nvCxnSpPr>
        <xdr:cNvPr id="253" name="直線コネクタ 252"/>
        <xdr:cNvCxnSpPr/>
      </xdr:nvCxnSpPr>
      <xdr:spPr>
        <a:xfrm>
          <a:off x="16179800" y="1522272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4" name="給与水準   （国との比較）平均値テキスト"/>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5" name="フローチャート: 判断 254"/>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67563</xdr:rowOff>
    </xdr:from>
    <xdr:to>
      <xdr:col>77</xdr:col>
      <xdr:colOff>44450</xdr:colOff>
      <xdr:row>88</xdr:row>
      <xdr:rowOff>135128</xdr:rowOff>
    </xdr:to>
    <xdr:cxnSp macro="">
      <xdr:nvCxnSpPr>
        <xdr:cNvPr id="256" name="直線コネクタ 255"/>
        <xdr:cNvCxnSpPr/>
      </xdr:nvCxnSpPr>
      <xdr:spPr>
        <a:xfrm>
          <a:off x="15290800" y="15155163"/>
          <a:ext cx="889000" cy="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7" name="フローチャート: 判断 256"/>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58" name="テキスト ボックス 257"/>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67563</xdr:rowOff>
    </xdr:from>
    <xdr:to>
      <xdr:col>72</xdr:col>
      <xdr:colOff>203200</xdr:colOff>
      <xdr:row>89</xdr:row>
      <xdr:rowOff>7113</xdr:rowOff>
    </xdr:to>
    <xdr:cxnSp macro="">
      <xdr:nvCxnSpPr>
        <xdr:cNvPr id="259" name="直線コネクタ 258"/>
        <xdr:cNvCxnSpPr/>
      </xdr:nvCxnSpPr>
      <xdr:spPr>
        <a:xfrm flipV="1">
          <a:off x="14401800" y="15155163"/>
          <a:ext cx="889000" cy="11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0" name="フローチャート: 判断 259"/>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1" name="テキスト ボックス 260"/>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86868</xdr:rowOff>
    </xdr:from>
    <xdr:to>
      <xdr:col>68</xdr:col>
      <xdr:colOff>152400</xdr:colOff>
      <xdr:row>89</xdr:row>
      <xdr:rowOff>7113</xdr:rowOff>
    </xdr:to>
    <xdr:cxnSp macro="">
      <xdr:nvCxnSpPr>
        <xdr:cNvPr id="262" name="直線コネクタ 261"/>
        <xdr:cNvCxnSpPr/>
      </xdr:nvCxnSpPr>
      <xdr:spPr>
        <a:xfrm>
          <a:off x="13512800" y="15174468"/>
          <a:ext cx="889000" cy="9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3" name="フローチャート: 判断 262"/>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4" name="テキスト ボックス 263"/>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5" name="フローチャート: 判断 264"/>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6" name="テキスト ボックス 265"/>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89154</xdr:rowOff>
    </xdr:from>
    <xdr:to>
      <xdr:col>81</xdr:col>
      <xdr:colOff>95250</xdr:colOff>
      <xdr:row>89</xdr:row>
      <xdr:rowOff>19304</xdr:rowOff>
    </xdr:to>
    <xdr:sp macro="" textlink="">
      <xdr:nvSpPr>
        <xdr:cNvPr id="272" name="楕円 271"/>
        <xdr:cNvSpPr/>
      </xdr:nvSpPr>
      <xdr:spPr>
        <a:xfrm>
          <a:off x="16967200" y="1517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156481</xdr:rowOff>
    </xdr:from>
    <xdr:ext cx="762000" cy="259045"/>
    <xdr:sp macro="" textlink="">
      <xdr:nvSpPr>
        <xdr:cNvPr id="273" name="給与水準   （国との比較）該当値テキスト"/>
        <xdr:cNvSpPr txBox="1"/>
      </xdr:nvSpPr>
      <xdr:spPr>
        <a:xfrm>
          <a:off x="17106900" y="1507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84328</xdr:rowOff>
    </xdr:from>
    <xdr:to>
      <xdr:col>77</xdr:col>
      <xdr:colOff>95250</xdr:colOff>
      <xdr:row>89</xdr:row>
      <xdr:rowOff>14478</xdr:rowOff>
    </xdr:to>
    <xdr:sp macro="" textlink="">
      <xdr:nvSpPr>
        <xdr:cNvPr id="274" name="楕円 273"/>
        <xdr:cNvSpPr/>
      </xdr:nvSpPr>
      <xdr:spPr>
        <a:xfrm>
          <a:off x="16129000" y="151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170705</xdr:rowOff>
    </xdr:from>
    <xdr:ext cx="736600" cy="259045"/>
    <xdr:sp macro="" textlink="">
      <xdr:nvSpPr>
        <xdr:cNvPr id="275" name="テキスト ボックス 274"/>
        <xdr:cNvSpPr txBox="1"/>
      </xdr:nvSpPr>
      <xdr:spPr>
        <a:xfrm>
          <a:off x="15798800" y="1525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16763</xdr:rowOff>
    </xdr:from>
    <xdr:to>
      <xdr:col>73</xdr:col>
      <xdr:colOff>44450</xdr:colOff>
      <xdr:row>88</xdr:row>
      <xdr:rowOff>118363</xdr:rowOff>
    </xdr:to>
    <xdr:sp macro="" textlink="">
      <xdr:nvSpPr>
        <xdr:cNvPr id="276" name="楕円 275"/>
        <xdr:cNvSpPr/>
      </xdr:nvSpPr>
      <xdr:spPr>
        <a:xfrm>
          <a:off x="15240000" y="151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103140</xdr:rowOff>
    </xdr:from>
    <xdr:ext cx="762000" cy="259045"/>
    <xdr:sp macro="" textlink="">
      <xdr:nvSpPr>
        <xdr:cNvPr id="277" name="テキスト ボックス 276"/>
        <xdr:cNvSpPr txBox="1"/>
      </xdr:nvSpPr>
      <xdr:spPr>
        <a:xfrm>
          <a:off x="14909800" y="1519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127763</xdr:rowOff>
    </xdr:from>
    <xdr:to>
      <xdr:col>68</xdr:col>
      <xdr:colOff>203200</xdr:colOff>
      <xdr:row>89</xdr:row>
      <xdr:rowOff>57913</xdr:rowOff>
    </xdr:to>
    <xdr:sp macro="" textlink="">
      <xdr:nvSpPr>
        <xdr:cNvPr id="278" name="楕円 277"/>
        <xdr:cNvSpPr/>
      </xdr:nvSpPr>
      <xdr:spPr>
        <a:xfrm>
          <a:off x="14351000" y="15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42690</xdr:rowOff>
    </xdr:from>
    <xdr:ext cx="762000" cy="259045"/>
    <xdr:sp macro="" textlink="">
      <xdr:nvSpPr>
        <xdr:cNvPr id="279" name="テキスト ボックス 278"/>
        <xdr:cNvSpPr txBox="1"/>
      </xdr:nvSpPr>
      <xdr:spPr>
        <a:xfrm>
          <a:off x="14020800" y="15301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36068</xdr:rowOff>
    </xdr:from>
    <xdr:to>
      <xdr:col>64</xdr:col>
      <xdr:colOff>152400</xdr:colOff>
      <xdr:row>88</xdr:row>
      <xdr:rowOff>137668</xdr:rowOff>
    </xdr:to>
    <xdr:sp macro="" textlink="">
      <xdr:nvSpPr>
        <xdr:cNvPr id="280" name="楕円 279"/>
        <xdr:cNvSpPr/>
      </xdr:nvSpPr>
      <xdr:spPr>
        <a:xfrm>
          <a:off x="13462000" y="1512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122445</xdr:rowOff>
    </xdr:from>
    <xdr:ext cx="762000" cy="259045"/>
    <xdr:sp macro="" textlink="">
      <xdr:nvSpPr>
        <xdr:cNvPr id="281" name="テキスト ボックス 280"/>
        <xdr:cNvSpPr txBox="1"/>
      </xdr:nvSpPr>
      <xdr:spPr>
        <a:xfrm>
          <a:off x="13131800" y="152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人当たりの職員数を類似団体と比較すると、職員数はやや多い状況にあるが、民生費・衛生費関係の専門職の複数配置や</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より住民サービスを保つための職員補充による要因が大きく、事業の見直しや効率的な職員配置等により、今後の職員採用においても退職者の補充を原則とした行政運営を継続し、住民サービスを低下させることなく、より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0" name="直線コネクタ 309"/>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1" name="定員管理の状況最小値テキスト"/>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2" name="直線コネクタ 311"/>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3" name="定員管理の状況最大値テキスト"/>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4" name="直線コネクタ 313"/>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57848</xdr:rowOff>
    </xdr:from>
    <xdr:to>
      <xdr:col>81</xdr:col>
      <xdr:colOff>44450</xdr:colOff>
      <xdr:row>61</xdr:row>
      <xdr:rowOff>126619</xdr:rowOff>
    </xdr:to>
    <xdr:cxnSp macro="">
      <xdr:nvCxnSpPr>
        <xdr:cNvPr id="315" name="直線コネクタ 314"/>
        <xdr:cNvCxnSpPr/>
      </xdr:nvCxnSpPr>
      <xdr:spPr>
        <a:xfrm flipV="1">
          <a:off x="16179800" y="10516298"/>
          <a:ext cx="838200" cy="6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6" name="定員管理の状況平均値テキスト"/>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7" name="フローチャート: 判断 316"/>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126619</xdr:rowOff>
    </xdr:from>
    <xdr:to>
      <xdr:col>77</xdr:col>
      <xdr:colOff>44450</xdr:colOff>
      <xdr:row>62</xdr:row>
      <xdr:rowOff>88085</xdr:rowOff>
    </xdr:to>
    <xdr:cxnSp macro="">
      <xdr:nvCxnSpPr>
        <xdr:cNvPr id="318" name="直線コネクタ 317"/>
        <xdr:cNvCxnSpPr/>
      </xdr:nvCxnSpPr>
      <xdr:spPr>
        <a:xfrm flipV="1">
          <a:off x="15290800" y="10585069"/>
          <a:ext cx="889000" cy="13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19" name="フローチャート: 判断 318"/>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0" name="テキスト ボックス 319"/>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88085</xdr:rowOff>
    </xdr:from>
    <xdr:to>
      <xdr:col>72</xdr:col>
      <xdr:colOff>203200</xdr:colOff>
      <xdr:row>62</xdr:row>
      <xdr:rowOff>100150</xdr:rowOff>
    </xdr:to>
    <xdr:cxnSp macro="">
      <xdr:nvCxnSpPr>
        <xdr:cNvPr id="321" name="直線コネクタ 320"/>
        <xdr:cNvCxnSpPr/>
      </xdr:nvCxnSpPr>
      <xdr:spPr>
        <a:xfrm flipV="1">
          <a:off x="14401800" y="1071798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2" name="フローチャート: 判断 321"/>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3" name="テキスト ボックス 322"/>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61744</xdr:rowOff>
    </xdr:from>
    <xdr:to>
      <xdr:col>68</xdr:col>
      <xdr:colOff>152400</xdr:colOff>
      <xdr:row>62</xdr:row>
      <xdr:rowOff>100150</xdr:rowOff>
    </xdr:to>
    <xdr:cxnSp macro="">
      <xdr:nvCxnSpPr>
        <xdr:cNvPr id="324" name="直線コネクタ 323"/>
        <xdr:cNvCxnSpPr/>
      </xdr:nvCxnSpPr>
      <xdr:spPr>
        <a:xfrm>
          <a:off x="13512800" y="10691644"/>
          <a:ext cx="889000" cy="3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5" name="フローチャート: 判断 324"/>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6" name="テキスト ボックス 325"/>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7" name="フローチャート: 判断 326"/>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28" name="テキスト ボックス 327"/>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7048</xdr:rowOff>
    </xdr:from>
    <xdr:to>
      <xdr:col>81</xdr:col>
      <xdr:colOff>95250</xdr:colOff>
      <xdr:row>61</xdr:row>
      <xdr:rowOff>108648</xdr:rowOff>
    </xdr:to>
    <xdr:sp macro="" textlink="">
      <xdr:nvSpPr>
        <xdr:cNvPr id="334" name="楕円 333"/>
        <xdr:cNvSpPr/>
      </xdr:nvSpPr>
      <xdr:spPr>
        <a:xfrm>
          <a:off x="16967200" y="1046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150575</xdr:rowOff>
    </xdr:from>
    <xdr:ext cx="762000" cy="259045"/>
    <xdr:sp macro="" textlink="">
      <xdr:nvSpPr>
        <xdr:cNvPr id="335" name="定員管理の状況該当値テキスト"/>
        <xdr:cNvSpPr txBox="1"/>
      </xdr:nvSpPr>
      <xdr:spPr>
        <a:xfrm>
          <a:off x="17106900" y="10437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75819</xdr:rowOff>
    </xdr:from>
    <xdr:to>
      <xdr:col>77</xdr:col>
      <xdr:colOff>95250</xdr:colOff>
      <xdr:row>62</xdr:row>
      <xdr:rowOff>5969</xdr:rowOff>
    </xdr:to>
    <xdr:sp macro="" textlink="">
      <xdr:nvSpPr>
        <xdr:cNvPr id="336" name="楕円 335"/>
        <xdr:cNvSpPr/>
      </xdr:nvSpPr>
      <xdr:spPr>
        <a:xfrm>
          <a:off x="16129000" y="1053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162196</xdr:rowOff>
    </xdr:from>
    <xdr:ext cx="736600" cy="259045"/>
    <xdr:sp macro="" textlink="">
      <xdr:nvSpPr>
        <xdr:cNvPr id="337" name="テキスト ボックス 336"/>
        <xdr:cNvSpPr txBox="1"/>
      </xdr:nvSpPr>
      <xdr:spPr>
        <a:xfrm>
          <a:off x="15798800" y="10620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37285</xdr:rowOff>
    </xdr:from>
    <xdr:to>
      <xdr:col>73</xdr:col>
      <xdr:colOff>44450</xdr:colOff>
      <xdr:row>62</xdr:row>
      <xdr:rowOff>138885</xdr:rowOff>
    </xdr:to>
    <xdr:sp macro="" textlink="">
      <xdr:nvSpPr>
        <xdr:cNvPr id="338" name="楕円 337"/>
        <xdr:cNvSpPr/>
      </xdr:nvSpPr>
      <xdr:spPr>
        <a:xfrm>
          <a:off x="15240000" y="1066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123662</xdr:rowOff>
    </xdr:from>
    <xdr:ext cx="762000" cy="259045"/>
    <xdr:sp macro="" textlink="">
      <xdr:nvSpPr>
        <xdr:cNvPr id="339" name="テキスト ボックス 338"/>
        <xdr:cNvSpPr txBox="1"/>
      </xdr:nvSpPr>
      <xdr:spPr>
        <a:xfrm>
          <a:off x="14909800" y="1075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49350</xdr:rowOff>
    </xdr:from>
    <xdr:to>
      <xdr:col>68</xdr:col>
      <xdr:colOff>203200</xdr:colOff>
      <xdr:row>62</xdr:row>
      <xdr:rowOff>150950</xdr:rowOff>
    </xdr:to>
    <xdr:sp macro="" textlink="">
      <xdr:nvSpPr>
        <xdr:cNvPr id="340" name="楕円 339"/>
        <xdr:cNvSpPr/>
      </xdr:nvSpPr>
      <xdr:spPr>
        <a:xfrm>
          <a:off x="14351000" y="1067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135727</xdr:rowOff>
    </xdr:from>
    <xdr:ext cx="762000" cy="259045"/>
    <xdr:sp macro="" textlink="">
      <xdr:nvSpPr>
        <xdr:cNvPr id="341" name="テキスト ボックス 340"/>
        <xdr:cNvSpPr txBox="1"/>
      </xdr:nvSpPr>
      <xdr:spPr>
        <a:xfrm>
          <a:off x="14020800" y="1076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10944</xdr:rowOff>
    </xdr:from>
    <xdr:to>
      <xdr:col>64</xdr:col>
      <xdr:colOff>152400</xdr:colOff>
      <xdr:row>62</xdr:row>
      <xdr:rowOff>112544</xdr:rowOff>
    </xdr:to>
    <xdr:sp macro="" textlink="">
      <xdr:nvSpPr>
        <xdr:cNvPr id="342" name="楕円 341"/>
        <xdr:cNvSpPr/>
      </xdr:nvSpPr>
      <xdr:spPr>
        <a:xfrm>
          <a:off x="13462000" y="1064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97321</xdr:rowOff>
    </xdr:from>
    <xdr:ext cx="762000" cy="259045"/>
    <xdr:sp macro="" textlink="">
      <xdr:nvSpPr>
        <xdr:cNvPr id="343" name="テキスト ボックス 342"/>
        <xdr:cNvSpPr txBox="1"/>
      </xdr:nvSpPr>
      <xdr:spPr>
        <a:xfrm>
          <a:off x="13131800" y="1072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％下回って、当該比率は年々減少傾向にある。令和６年度は前年対比 </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 減 となった。</a:t>
          </a:r>
        </a:p>
        <a:p>
          <a:r>
            <a:rPr kumimoji="1" lang="ja-JP" altLang="en-US" sz="1300">
              <a:latin typeface="ＭＳ Ｐゴシック" panose="020B0600070205080204" pitchFamily="50" charset="-128"/>
              <a:ea typeface="ＭＳ Ｐゴシック" panose="020B0600070205080204" pitchFamily="50" charset="-128"/>
            </a:rPr>
            <a:t>　今後も緊急性・住民ニーズを的確に把握した事業の選択や、交付税措置の見込まれる地方債の優先的な活用、借入条件の見直し等、償還額の平準化と実質公債費率の上昇を抑えるよう努める。加えて、公共施設等の大型改修を見据えて、事業債以外の特定財源の獲得を進める。</a:t>
          </a: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69" name="直線コネクタ 368"/>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0"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1" name="直線コネクタ 370"/>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2" name="公債費負担の状況最大値テキスト"/>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3" name="直線コネクタ 372"/>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141478</xdr:rowOff>
    </xdr:to>
    <xdr:cxnSp macro="">
      <xdr:nvCxnSpPr>
        <xdr:cNvPr id="374" name="直線コネクタ 373"/>
        <xdr:cNvCxnSpPr/>
      </xdr:nvCxnSpPr>
      <xdr:spPr>
        <a:xfrm flipV="1">
          <a:off x="16179800" y="698500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5" name="公債費負担の状況平均値テキスト"/>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6" name="フローチャート: 判断 375"/>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141478</xdr:rowOff>
    </xdr:from>
    <xdr:to>
      <xdr:col>77</xdr:col>
      <xdr:colOff>44450</xdr:colOff>
      <xdr:row>40</xdr:row>
      <xdr:rowOff>160782</xdr:rowOff>
    </xdr:to>
    <xdr:cxnSp macro="">
      <xdr:nvCxnSpPr>
        <xdr:cNvPr id="377" name="直線コネクタ 376"/>
        <xdr:cNvCxnSpPr/>
      </xdr:nvCxnSpPr>
      <xdr:spPr>
        <a:xfrm flipV="1">
          <a:off x="15290800" y="699947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78" name="フローチャート: 判断 377"/>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79" name="テキスト ボックス 378"/>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160782</xdr:rowOff>
    </xdr:from>
    <xdr:to>
      <xdr:col>72</xdr:col>
      <xdr:colOff>203200</xdr:colOff>
      <xdr:row>41</xdr:row>
      <xdr:rowOff>18288</xdr:rowOff>
    </xdr:to>
    <xdr:cxnSp macro="">
      <xdr:nvCxnSpPr>
        <xdr:cNvPr id="380" name="直線コネクタ 379"/>
        <xdr:cNvCxnSpPr/>
      </xdr:nvCxnSpPr>
      <xdr:spPr>
        <a:xfrm flipV="1">
          <a:off x="14401800" y="701878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1" name="フローチャート: 判断 380"/>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2" name="テキスト ボックス 381"/>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18288</xdr:rowOff>
    </xdr:from>
    <xdr:to>
      <xdr:col>68</xdr:col>
      <xdr:colOff>152400</xdr:colOff>
      <xdr:row>41</xdr:row>
      <xdr:rowOff>32766</xdr:rowOff>
    </xdr:to>
    <xdr:cxnSp macro="">
      <xdr:nvCxnSpPr>
        <xdr:cNvPr id="383" name="直線コネクタ 382"/>
        <xdr:cNvCxnSpPr/>
      </xdr:nvCxnSpPr>
      <xdr:spPr>
        <a:xfrm flipV="1">
          <a:off x="13512800" y="704773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4" name="フローチャート: 判断 383"/>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5" name="テキスト ボックス 384"/>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6" name="フローチャート: 判断 385"/>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7" name="テキスト ボックス 386"/>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3" name="楕円 392"/>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394" name="公債費負担の状況該当値テキスト"/>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90678</xdr:rowOff>
    </xdr:from>
    <xdr:to>
      <xdr:col>77</xdr:col>
      <xdr:colOff>95250</xdr:colOff>
      <xdr:row>41</xdr:row>
      <xdr:rowOff>20828</xdr:rowOff>
    </xdr:to>
    <xdr:sp macro="" textlink="">
      <xdr:nvSpPr>
        <xdr:cNvPr id="395" name="楕円 394"/>
        <xdr:cNvSpPr/>
      </xdr:nvSpPr>
      <xdr:spPr>
        <a:xfrm>
          <a:off x="16129000" y="69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31005</xdr:rowOff>
    </xdr:from>
    <xdr:ext cx="736600" cy="259045"/>
    <xdr:sp macro="" textlink="">
      <xdr:nvSpPr>
        <xdr:cNvPr id="396" name="テキスト ボックス 395"/>
        <xdr:cNvSpPr txBox="1"/>
      </xdr:nvSpPr>
      <xdr:spPr>
        <a:xfrm>
          <a:off x="15798800" y="671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109982</xdr:rowOff>
    </xdr:from>
    <xdr:to>
      <xdr:col>73</xdr:col>
      <xdr:colOff>44450</xdr:colOff>
      <xdr:row>41</xdr:row>
      <xdr:rowOff>40132</xdr:rowOff>
    </xdr:to>
    <xdr:sp macro="" textlink="">
      <xdr:nvSpPr>
        <xdr:cNvPr id="397" name="楕円 396"/>
        <xdr:cNvSpPr/>
      </xdr:nvSpPr>
      <xdr:spPr>
        <a:xfrm>
          <a:off x="152400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50309</xdr:rowOff>
    </xdr:from>
    <xdr:ext cx="762000" cy="259045"/>
    <xdr:sp macro="" textlink="">
      <xdr:nvSpPr>
        <xdr:cNvPr id="398" name="テキスト ボックス 397"/>
        <xdr:cNvSpPr txBox="1"/>
      </xdr:nvSpPr>
      <xdr:spPr>
        <a:xfrm>
          <a:off x="14909800" y="673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138938</xdr:rowOff>
    </xdr:from>
    <xdr:to>
      <xdr:col>68</xdr:col>
      <xdr:colOff>203200</xdr:colOff>
      <xdr:row>41</xdr:row>
      <xdr:rowOff>69088</xdr:rowOff>
    </xdr:to>
    <xdr:sp macro="" textlink="">
      <xdr:nvSpPr>
        <xdr:cNvPr id="399" name="楕円 398"/>
        <xdr:cNvSpPr/>
      </xdr:nvSpPr>
      <xdr:spPr>
        <a:xfrm>
          <a:off x="143510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79265</xdr:rowOff>
    </xdr:from>
    <xdr:ext cx="762000" cy="259045"/>
    <xdr:sp macro="" textlink="">
      <xdr:nvSpPr>
        <xdr:cNvPr id="400" name="テキスト ボックス 399"/>
        <xdr:cNvSpPr txBox="1"/>
      </xdr:nvSpPr>
      <xdr:spPr>
        <a:xfrm>
          <a:off x="14020800" y="676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153416</xdr:rowOff>
    </xdr:from>
    <xdr:to>
      <xdr:col>64</xdr:col>
      <xdr:colOff>152400</xdr:colOff>
      <xdr:row>41</xdr:row>
      <xdr:rowOff>83566</xdr:rowOff>
    </xdr:to>
    <xdr:sp macro="" textlink="">
      <xdr:nvSpPr>
        <xdr:cNvPr id="401" name="楕円 400"/>
        <xdr:cNvSpPr/>
      </xdr:nvSpPr>
      <xdr:spPr>
        <a:xfrm>
          <a:off x="13462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93743</xdr:rowOff>
    </xdr:from>
    <xdr:ext cx="762000" cy="259045"/>
    <xdr:sp macro="" textlink="">
      <xdr:nvSpPr>
        <xdr:cNvPr id="402" name="テキスト ボックス 401"/>
        <xdr:cNvSpPr txBox="1"/>
      </xdr:nvSpPr>
      <xdr:spPr>
        <a:xfrm>
          <a:off x="13131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自主財源である税の収納率向上を図るとともに、地方債の新規・継続事業の実施について総点検を図り、公債費等義務的経費の削減を中心とした行財政改革を進め、財政の健全化に努める。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1" name="直線コネクタ 430"/>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2" name="将来負担の状況最小値テキスト"/>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3" name="直線コネクタ 432"/>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北海道赤井川村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1,492
965
280.09
2,990,842
2,960,394
429
1,537,377
2,344,551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人件費は、従前より類似団体平均とほぼ同水準程度で推移している。令和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年度において、会計年度任用職員制度等の影響により費用が増加したが、令和３年度において、退職等により再び類似団体と同水準程度に戻り、以降令和６年度においても同様となっている。</a:t>
          </a:r>
        </a:p>
        <a:p>
          <a:r>
            <a:rPr kumimoji="1" lang="ja-JP" altLang="en-US" sz="1100">
              <a:latin typeface="ＭＳ Ｐゴシック" panose="020B0600070205080204" pitchFamily="50" charset="-128"/>
              <a:ea typeface="ＭＳ Ｐゴシック" panose="020B0600070205080204" pitchFamily="50" charset="-128"/>
            </a:rPr>
            <a:t>　職員採用は退職者の補充を基本としているが、平成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年度以降より自然増の傾向となり、人件費高騰によりこの傾向は継続すると見込まれる。</a:t>
          </a:r>
        </a:p>
        <a:p>
          <a:r>
            <a:rPr kumimoji="1" lang="ja-JP" altLang="en-US" sz="1100">
              <a:latin typeface="ＭＳ Ｐゴシック" panose="020B0600070205080204" pitchFamily="50" charset="-128"/>
              <a:ea typeface="ＭＳ Ｐゴシック" panose="020B0600070205080204" pitchFamily="50" charset="-128"/>
            </a:rPr>
            <a:t>　今後も指定管理制度等による官民連携を検討・活用しながら、職員の定数管理とともに人件費の抑制を検討していく。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31750</xdr:rowOff>
    </xdr:to>
    <xdr:cxnSp macro="">
      <xdr:nvCxnSpPr>
        <xdr:cNvPr id="66" name="直線コネクタ 65"/>
        <xdr:cNvCxnSpPr/>
      </xdr:nvCxnSpPr>
      <xdr:spPr>
        <a:xfrm>
          <a:off x="3987800" y="62001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187325</xdr:colOff>
      <xdr:row>36</xdr:row>
      <xdr:rowOff>73660</xdr:rowOff>
    </xdr:to>
    <xdr:cxnSp macro="">
      <xdr:nvCxnSpPr>
        <xdr:cNvPr id="69" name="直線コネクタ 68"/>
        <xdr:cNvCxnSpPr/>
      </xdr:nvCxnSpPr>
      <xdr:spPr>
        <a:xfrm flipV="1">
          <a:off x="3098800" y="6200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142240</xdr:rowOff>
    </xdr:from>
    <xdr:to>
      <xdr:col>15</xdr:col>
      <xdr:colOff>98425</xdr:colOff>
      <xdr:row>36</xdr:row>
      <xdr:rowOff>73660</xdr:rowOff>
    </xdr:to>
    <xdr:cxnSp macro="">
      <xdr:nvCxnSpPr>
        <xdr:cNvPr id="72" name="直線コネクタ 71"/>
        <xdr:cNvCxnSpPr/>
      </xdr:nvCxnSpPr>
      <xdr:spPr>
        <a:xfrm>
          <a:off x="2209800" y="614299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142240</xdr:rowOff>
    </xdr:from>
    <xdr:to>
      <xdr:col>11</xdr:col>
      <xdr:colOff>9525</xdr:colOff>
      <xdr:row>37</xdr:row>
      <xdr:rowOff>66040</xdr:rowOff>
    </xdr:to>
    <xdr:cxnSp macro="">
      <xdr:nvCxnSpPr>
        <xdr:cNvPr id="75" name="直線コネクタ 74"/>
        <xdr:cNvCxnSpPr/>
      </xdr:nvCxnSpPr>
      <xdr:spPr>
        <a:xfrm flipV="1">
          <a:off x="1320800" y="614299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152400</xdr:rowOff>
    </xdr:from>
    <xdr:to>
      <xdr:col>24</xdr:col>
      <xdr:colOff>76200</xdr:colOff>
      <xdr:row>36</xdr:row>
      <xdr:rowOff>82550</xdr:rowOff>
    </xdr:to>
    <xdr:sp macro="" textlink="">
      <xdr:nvSpPr>
        <xdr:cNvPr id="85" name="楕円 84"/>
        <xdr:cNvSpPr/>
      </xdr:nvSpPr>
      <xdr:spPr>
        <a:xfrm>
          <a:off x="47752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168927</xdr:rowOff>
    </xdr:from>
    <xdr:ext cx="762000" cy="259045"/>
    <xdr:sp macro="" textlink="">
      <xdr:nvSpPr>
        <xdr:cNvPr id="86" name="人件費該当値テキスト"/>
        <xdr:cNvSpPr txBox="1"/>
      </xdr:nvSpPr>
      <xdr:spPr>
        <a:xfrm>
          <a:off x="4914900" y="599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63517</xdr:rowOff>
    </xdr:from>
    <xdr:ext cx="736600" cy="259045"/>
    <xdr:sp macro="" textlink="">
      <xdr:nvSpPr>
        <xdr:cNvPr id="88" name="テキスト ボックス 87"/>
        <xdr:cNvSpPr txBox="1"/>
      </xdr:nvSpPr>
      <xdr:spPr>
        <a:xfrm>
          <a:off x="3606800" y="623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109237</xdr:rowOff>
    </xdr:from>
    <xdr:ext cx="762000" cy="259045"/>
    <xdr:sp macro="" textlink="">
      <xdr:nvSpPr>
        <xdr:cNvPr id="90" name="テキスト ボックス 89"/>
        <xdr:cNvSpPr txBox="1"/>
      </xdr:nvSpPr>
      <xdr:spPr>
        <a:xfrm>
          <a:off x="2717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91440</xdr:rowOff>
    </xdr:from>
    <xdr:to>
      <xdr:col>11</xdr:col>
      <xdr:colOff>60325</xdr:colOff>
      <xdr:row>36</xdr:row>
      <xdr:rowOff>21590</xdr:rowOff>
    </xdr:to>
    <xdr:sp macro="" textlink="">
      <xdr:nvSpPr>
        <xdr:cNvPr id="91" name="楕円 90"/>
        <xdr:cNvSpPr/>
      </xdr:nvSpPr>
      <xdr:spPr>
        <a:xfrm>
          <a:off x="21590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31767</xdr:rowOff>
    </xdr:from>
    <xdr:ext cx="762000" cy="259045"/>
    <xdr:sp macro="" textlink="">
      <xdr:nvSpPr>
        <xdr:cNvPr id="92" name="テキスト ボックス 91"/>
        <xdr:cNvSpPr txBox="1"/>
      </xdr:nvSpPr>
      <xdr:spPr>
        <a:xfrm>
          <a:off x="1828800" y="586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15240</xdr:rowOff>
    </xdr:from>
    <xdr:to>
      <xdr:col>6</xdr:col>
      <xdr:colOff>171450</xdr:colOff>
      <xdr:row>37</xdr:row>
      <xdr:rowOff>116840</xdr:rowOff>
    </xdr:to>
    <xdr:sp macro="" textlink="">
      <xdr:nvSpPr>
        <xdr:cNvPr id="93" name="楕円 92"/>
        <xdr:cNvSpPr/>
      </xdr:nvSpPr>
      <xdr:spPr>
        <a:xfrm>
          <a:off x="12700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101617</xdr:rowOff>
    </xdr:from>
    <xdr:ext cx="762000" cy="259045"/>
    <xdr:sp macro="" textlink="">
      <xdr:nvSpPr>
        <xdr:cNvPr id="94" name="テキスト ボックス 93"/>
        <xdr:cNvSpPr txBox="1"/>
      </xdr:nvSpPr>
      <xdr:spPr>
        <a:xfrm>
          <a:off x="939800" y="644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物件費は類似団体平均と比較し、</a:t>
          </a:r>
          <a:r>
            <a:rPr kumimoji="1" lang="en-US" altLang="ja-JP" sz="1100">
              <a:latin typeface="ＭＳ Ｐゴシック" panose="020B0600070205080204" pitchFamily="50" charset="-128"/>
              <a:ea typeface="ＭＳ Ｐゴシック" panose="020B0600070205080204" pitchFamily="50" charset="-128"/>
            </a:rPr>
            <a:t>10.3</a:t>
          </a:r>
          <a:r>
            <a:rPr kumimoji="1" lang="ja-JP" altLang="en-US" sz="1100">
              <a:latin typeface="ＭＳ Ｐゴシック" panose="020B0600070205080204" pitchFamily="50" charset="-128"/>
              <a:ea typeface="ＭＳ Ｐゴシック" panose="020B0600070205080204" pitchFamily="50" charset="-128"/>
            </a:rPr>
            <a:t>％上回り、経常収支比率が著しく高く、財政構造の弾力性の硬直化の要因となっている。令和６年度では、バス車輛の購入や地域おこし協力隊活用に係る委託業務等の影響で、前年度比で</a:t>
          </a:r>
          <a:r>
            <a:rPr kumimoji="1" lang="en-US" altLang="ja-JP" sz="1100">
              <a:latin typeface="ＭＳ Ｐゴシック" panose="020B0600070205080204" pitchFamily="50" charset="-128"/>
              <a:ea typeface="ＭＳ Ｐゴシック" panose="020B0600070205080204" pitchFamily="50" charset="-128"/>
            </a:rPr>
            <a:t>5.3</a:t>
          </a:r>
          <a:r>
            <a:rPr kumimoji="1" lang="ja-JP" altLang="en-US" sz="1100">
              <a:latin typeface="ＭＳ Ｐゴシック" panose="020B0600070205080204" pitchFamily="50" charset="-128"/>
              <a:ea typeface="ＭＳ Ｐゴシック" panose="020B0600070205080204" pitchFamily="50" charset="-128"/>
            </a:rPr>
            <a:t>％増加した。</a:t>
          </a:r>
        </a:p>
        <a:p>
          <a:r>
            <a:rPr kumimoji="1" lang="ja-JP" altLang="en-US" sz="1100">
              <a:latin typeface="ＭＳ Ｐゴシック" panose="020B0600070205080204" pitchFamily="50" charset="-128"/>
              <a:ea typeface="ＭＳ Ｐゴシック" panose="020B0600070205080204" pitchFamily="50" charset="-128"/>
            </a:rPr>
            <a:t>　経常支出の側面では、施設等の維持管理業務を委託している財政構造が高止まりの要因でありながらも、遊休施設等の利活用の見直しを含め、民間の外部視点を取り込みながらより一層の経費節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159004</xdr:rowOff>
    </xdr:from>
    <xdr:to>
      <xdr:col>82</xdr:col>
      <xdr:colOff>107950</xdr:colOff>
      <xdr:row>20</xdr:row>
      <xdr:rowOff>58420</xdr:rowOff>
    </xdr:to>
    <xdr:cxnSp macro="">
      <xdr:nvCxnSpPr>
        <xdr:cNvPr id="124" name="直線コネクタ 123"/>
        <xdr:cNvCxnSpPr/>
      </xdr:nvCxnSpPr>
      <xdr:spPr>
        <a:xfrm>
          <a:off x="15671800" y="3245104"/>
          <a:ext cx="8382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159004</xdr:rowOff>
    </xdr:from>
    <xdr:to>
      <xdr:col>78</xdr:col>
      <xdr:colOff>69850</xdr:colOff>
      <xdr:row>19</xdr:row>
      <xdr:rowOff>147574</xdr:rowOff>
    </xdr:to>
    <xdr:cxnSp macro="">
      <xdr:nvCxnSpPr>
        <xdr:cNvPr id="127" name="直線コネクタ 126"/>
        <xdr:cNvCxnSpPr/>
      </xdr:nvCxnSpPr>
      <xdr:spPr>
        <a:xfrm flipV="1">
          <a:off x="14782800" y="324510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62992</xdr:rowOff>
    </xdr:from>
    <xdr:to>
      <xdr:col>73</xdr:col>
      <xdr:colOff>180975</xdr:colOff>
      <xdr:row>19</xdr:row>
      <xdr:rowOff>147574</xdr:rowOff>
    </xdr:to>
    <xdr:cxnSp macro="">
      <xdr:nvCxnSpPr>
        <xdr:cNvPr id="130" name="直線コネクタ 129"/>
        <xdr:cNvCxnSpPr/>
      </xdr:nvCxnSpPr>
      <xdr:spPr>
        <a:xfrm>
          <a:off x="13893800" y="3149092"/>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62992</xdr:rowOff>
    </xdr:from>
    <xdr:to>
      <xdr:col>69</xdr:col>
      <xdr:colOff>92075</xdr:colOff>
      <xdr:row>20</xdr:row>
      <xdr:rowOff>40132</xdr:rowOff>
    </xdr:to>
    <xdr:cxnSp macro="">
      <xdr:nvCxnSpPr>
        <xdr:cNvPr id="133" name="直線コネクタ 132"/>
        <xdr:cNvCxnSpPr/>
      </xdr:nvCxnSpPr>
      <xdr:spPr>
        <a:xfrm flipV="1">
          <a:off x="13004800" y="3149092"/>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7620</xdr:rowOff>
    </xdr:from>
    <xdr:to>
      <xdr:col>82</xdr:col>
      <xdr:colOff>158750</xdr:colOff>
      <xdr:row>20</xdr:row>
      <xdr:rowOff>109220</xdr:rowOff>
    </xdr:to>
    <xdr:sp macro="" textlink="">
      <xdr:nvSpPr>
        <xdr:cNvPr id="143" name="楕円 142"/>
        <xdr:cNvSpPr/>
      </xdr:nvSpPr>
      <xdr:spPr>
        <a:xfrm>
          <a:off x="16459200" y="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87647</xdr:rowOff>
    </xdr:from>
    <xdr:ext cx="762000" cy="259045"/>
    <xdr:sp macro="" textlink="">
      <xdr:nvSpPr>
        <xdr:cNvPr id="144" name="物件費該当値テキスト"/>
        <xdr:cNvSpPr txBox="1"/>
      </xdr:nvSpPr>
      <xdr:spPr>
        <a:xfrm>
          <a:off x="16598900" y="334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108204</xdr:rowOff>
    </xdr:from>
    <xdr:to>
      <xdr:col>78</xdr:col>
      <xdr:colOff>120650</xdr:colOff>
      <xdr:row>19</xdr:row>
      <xdr:rowOff>38354</xdr:rowOff>
    </xdr:to>
    <xdr:sp macro="" textlink="">
      <xdr:nvSpPr>
        <xdr:cNvPr id="145" name="楕円 144"/>
        <xdr:cNvSpPr/>
      </xdr:nvSpPr>
      <xdr:spPr>
        <a:xfrm>
          <a:off x="15621000" y="319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23131</xdr:rowOff>
    </xdr:from>
    <xdr:ext cx="736600" cy="259045"/>
    <xdr:sp macro="" textlink="">
      <xdr:nvSpPr>
        <xdr:cNvPr id="146" name="テキスト ボックス 145"/>
        <xdr:cNvSpPr txBox="1"/>
      </xdr:nvSpPr>
      <xdr:spPr>
        <a:xfrm>
          <a:off x="15290800" y="328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96774</xdr:rowOff>
    </xdr:from>
    <xdr:to>
      <xdr:col>74</xdr:col>
      <xdr:colOff>31750</xdr:colOff>
      <xdr:row>20</xdr:row>
      <xdr:rowOff>26924</xdr:rowOff>
    </xdr:to>
    <xdr:sp macro="" textlink="">
      <xdr:nvSpPr>
        <xdr:cNvPr id="147" name="楕円 146"/>
        <xdr:cNvSpPr/>
      </xdr:nvSpPr>
      <xdr:spPr>
        <a:xfrm>
          <a:off x="14732000" y="335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11701</xdr:rowOff>
    </xdr:from>
    <xdr:ext cx="762000" cy="259045"/>
    <xdr:sp macro="" textlink="">
      <xdr:nvSpPr>
        <xdr:cNvPr id="148" name="テキスト ボックス 147"/>
        <xdr:cNvSpPr txBox="1"/>
      </xdr:nvSpPr>
      <xdr:spPr>
        <a:xfrm>
          <a:off x="14401800" y="344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12192</xdr:rowOff>
    </xdr:from>
    <xdr:to>
      <xdr:col>69</xdr:col>
      <xdr:colOff>142875</xdr:colOff>
      <xdr:row>18</xdr:row>
      <xdr:rowOff>113792</xdr:rowOff>
    </xdr:to>
    <xdr:sp macro="" textlink="">
      <xdr:nvSpPr>
        <xdr:cNvPr id="149" name="楕円 148"/>
        <xdr:cNvSpPr/>
      </xdr:nvSpPr>
      <xdr:spPr>
        <a:xfrm>
          <a:off x="13843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98569</xdr:rowOff>
    </xdr:from>
    <xdr:ext cx="762000" cy="259045"/>
    <xdr:sp macro="" textlink="">
      <xdr:nvSpPr>
        <xdr:cNvPr id="150" name="テキスト ボックス 149"/>
        <xdr:cNvSpPr txBox="1"/>
      </xdr:nvSpPr>
      <xdr:spPr>
        <a:xfrm>
          <a:off x="13512800" y="31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160782</xdr:rowOff>
    </xdr:from>
    <xdr:to>
      <xdr:col>65</xdr:col>
      <xdr:colOff>53975</xdr:colOff>
      <xdr:row>20</xdr:row>
      <xdr:rowOff>90932</xdr:rowOff>
    </xdr:to>
    <xdr:sp macro="" textlink="">
      <xdr:nvSpPr>
        <xdr:cNvPr id="151" name="楕円 150"/>
        <xdr:cNvSpPr/>
      </xdr:nvSpPr>
      <xdr:spPr>
        <a:xfrm>
          <a:off x="12954000" y="341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75709</xdr:rowOff>
    </xdr:from>
    <xdr:ext cx="762000" cy="259045"/>
    <xdr:sp macro="" textlink="">
      <xdr:nvSpPr>
        <xdr:cNvPr id="152" name="テキスト ボックス 151"/>
        <xdr:cNvSpPr txBox="1"/>
      </xdr:nvSpPr>
      <xdr:spPr>
        <a:xfrm>
          <a:off x="12623800" y="350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扶助費は類似団体平均と比較し、</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％下回っており、比率は横ばいで推移している。</a:t>
          </a:r>
        </a:p>
        <a:p>
          <a:r>
            <a:rPr kumimoji="1" lang="ja-JP" altLang="en-US" sz="1100">
              <a:latin typeface="ＭＳ Ｐゴシック" panose="020B0600070205080204" pitchFamily="50" charset="-128"/>
              <a:ea typeface="ＭＳ Ｐゴシック" panose="020B0600070205080204" pitchFamily="50" charset="-128"/>
            </a:rPr>
            <a:t>　今後も高齢化の進展などを見極め、財政を圧迫するような過度な施策（独自施策）は慎重に検討し、かつ住民サービスの低下を招かないよう努める。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151493</xdr:rowOff>
    </xdr:from>
    <xdr:to>
      <xdr:col>24</xdr:col>
      <xdr:colOff>25400</xdr:colOff>
      <xdr:row>54</xdr:row>
      <xdr:rowOff>110672</xdr:rowOff>
    </xdr:to>
    <xdr:cxnSp macro="">
      <xdr:nvCxnSpPr>
        <xdr:cNvPr id="186" name="直線コネクタ 185"/>
        <xdr:cNvCxnSpPr/>
      </xdr:nvCxnSpPr>
      <xdr:spPr>
        <a:xfrm>
          <a:off x="3987800" y="9238343"/>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151493</xdr:rowOff>
    </xdr:from>
    <xdr:to>
      <xdr:col>19</xdr:col>
      <xdr:colOff>187325</xdr:colOff>
      <xdr:row>54</xdr:row>
      <xdr:rowOff>29028</xdr:rowOff>
    </xdr:to>
    <xdr:cxnSp macro="">
      <xdr:nvCxnSpPr>
        <xdr:cNvPr id="189" name="直線コネクタ 188"/>
        <xdr:cNvCxnSpPr/>
      </xdr:nvCxnSpPr>
      <xdr:spPr>
        <a:xfrm flipV="1">
          <a:off x="3098800" y="92383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29028</xdr:rowOff>
    </xdr:to>
    <xdr:cxnSp macro="">
      <xdr:nvCxnSpPr>
        <xdr:cNvPr id="192" name="直線コネクタ 191"/>
        <xdr:cNvCxnSpPr/>
      </xdr:nvCxnSpPr>
      <xdr:spPr>
        <a:xfrm>
          <a:off x="2209800" y="92710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78015</xdr:rowOff>
    </xdr:to>
    <xdr:cxnSp macro="">
      <xdr:nvCxnSpPr>
        <xdr:cNvPr id="195" name="直線コネクタ 194"/>
        <xdr:cNvCxnSpPr/>
      </xdr:nvCxnSpPr>
      <xdr:spPr>
        <a:xfrm flipV="1">
          <a:off x="1320800" y="92710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59872</xdr:rowOff>
    </xdr:from>
    <xdr:to>
      <xdr:col>24</xdr:col>
      <xdr:colOff>76200</xdr:colOff>
      <xdr:row>54</xdr:row>
      <xdr:rowOff>161472</xdr:rowOff>
    </xdr:to>
    <xdr:sp macro="" textlink="">
      <xdr:nvSpPr>
        <xdr:cNvPr id="205" name="楕円 204"/>
        <xdr:cNvSpPr/>
      </xdr:nvSpPr>
      <xdr:spPr>
        <a:xfrm>
          <a:off x="47752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76399</xdr:rowOff>
    </xdr:from>
    <xdr:ext cx="762000" cy="259045"/>
    <xdr:sp macro="" textlink="">
      <xdr:nvSpPr>
        <xdr:cNvPr id="206" name="扶助費該当値テキスト"/>
        <xdr:cNvSpPr txBox="1"/>
      </xdr:nvSpPr>
      <xdr:spPr>
        <a:xfrm>
          <a:off x="4914900" y="916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100693</xdr:rowOff>
    </xdr:from>
    <xdr:to>
      <xdr:col>20</xdr:col>
      <xdr:colOff>38100</xdr:colOff>
      <xdr:row>54</xdr:row>
      <xdr:rowOff>30843</xdr:rowOff>
    </xdr:to>
    <xdr:sp macro="" textlink="">
      <xdr:nvSpPr>
        <xdr:cNvPr id="207" name="楕円 206"/>
        <xdr:cNvSpPr/>
      </xdr:nvSpPr>
      <xdr:spPr>
        <a:xfrm>
          <a:off x="3937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41020</xdr:rowOff>
    </xdr:from>
    <xdr:ext cx="736600" cy="259045"/>
    <xdr:sp macro="" textlink="">
      <xdr:nvSpPr>
        <xdr:cNvPr id="208" name="テキスト ボックス 207"/>
        <xdr:cNvSpPr txBox="1"/>
      </xdr:nvSpPr>
      <xdr:spPr>
        <a:xfrm>
          <a:off x="3606800" y="895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149678</xdr:rowOff>
    </xdr:from>
    <xdr:to>
      <xdr:col>15</xdr:col>
      <xdr:colOff>149225</xdr:colOff>
      <xdr:row>54</xdr:row>
      <xdr:rowOff>79828</xdr:rowOff>
    </xdr:to>
    <xdr:sp macro="" textlink="">
      <xdr:nvSpPr>
        <xdr:cNvPr id="209" name="楕円 208"/>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210" name="テキスト ボックス 209"/>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1" name="楕円 210"/>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2" name="テキスト ボックス 211"/>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27215</xdr:rowOff>
    </xdr:from>
    <xdr:to>
      <xdr:col>6</xdr:col>
      <xdr:colOff>171450</xdr:colOff>
      <xdr:row>54</xdr:row>
      <xdr:rowOff>128815</xdr:rowOff>
    </xdr:to>
    <xdr:sp macro="" textlink="">
      <xdr:nvSpPr>
        <xdr:cNvPr id="213" name="楕円 212"/>
        <xdr:cNvSpPr/>
      </xdr:nvSpPr>
      <xdr:spPr>
        <a:xfrm>
          <a:off x="1270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138992</xdr:rowOff>
    </xdr:from>
    <xdr:ext cx="762000" cy="259045"/>
    <xdr:sp macro="" textlink="">
      <xdr:nvSpPr>
        <xdr:cNvPr id="214" name="テキスト ボックス 213"/>
        <xdr:cNvSpPr txBox="1"/>
      </xdr:nvSpPr>
      <xdr:spPr>
        <a:xfrm>
          <a:off x="939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その他の経費は類似団体平均と比較し、</a:t>
          </a:r>
          <a:r>
            <a:rPr kumimoji="1" lang="en-US" altLang="ja-JP" sz="1100">
              <a:latin typeface="ＭＳ Ｐゴシック" panose="020B0600070205080204" pitchFamily="50" charset="-128"/>
              <a:ea typeface="ＭＳ Ｐゴシック" panose="020B0600070205080204" pitchFamily="50" charset="-128"/>
            </a:rPr>
            <a:t>4.2</a:t>
          </a:r>
          <a:r>
            <a:rPr kumimoji="1" lang="ja-JP" altLang="en-US" sz="1100">
              <a:latin typeface="ＭＳ Ｐゴシック" panose="020B0600070205080204" pitchFamily="50" charset="-128"/>
              <a:ea typeface="ＭＳ Ｐゴシック" panose="020B0600070205080204" pitchFamily="50" charset="-128"/>
            </a:rPr>
            <a:t>％上回った。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令和６年度では更新期を迎える公営企業会計施設の建設改良に係る経費として、公営企業会計への補助金が必要となったことが要因として挙げられる。</a:t>
          </a:r>
        </a:p>
        <a:p>
          <a:r>
            <a:rPr kumimoji="1" lang="ja-JP" altLang="en-US" sz="1100">
              <a:latin typeface="ＭＳ Ｐゴシック" panose="020B0600070205080204" pitchFamily="50" charset="-128"/>
              <a:ea typeface="ＭＳ Ｐゴシック" panose="020B0600070205080204" pitchFamily="50" charset="-128"/>
            </a:rPr>
            <a:t>　今後も公共施設等総合管理計画に基づき、事業全般の見直しに努め、公営企業会計における事業収入の見直しによる繰出金の抑制や施設の長寿命化などによって経費の抑制に努める。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59</xdr:row>
      <xdr:rowOff>138430</xdr:rowOff>
    </xdr:to>
    <xdr:cxnSp macro="">
      <xdr:nvCxnSpPr>
        <xdr:cNvPr id="246" name="直線コネクタ 245"/>
        <xdr:cNvCxnSpPr/>
      </xdr:nvCxnSpPr>
      <xdr:spPr>
        <a:xfrm flipV="1">
          <a:off x="15671800" y="100711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69850</xdr:rowOff>
    </xdr:from>
    <xdr:to>
      <xdr:col>78</xdr:col>
      <xdr:colOff>69850</xdr:colOff>
      <xdr:row>59</xdr:row>
      <xdr:rowOff>138430</xdr:rowOff>
    </xdr:to>
    <xdr:cxnSp macro="">
      <xdr:nvCxnSpPr>
        <xdr:cNvPr id="249" name="直線コネクタ 248"/>
        <xdr:cNvCxnSpPr/>
      </xdr:nvCxnSpPr>
      <xdr:spPr>
        <a:xfrm>
          <a:off x="14782800" y="101854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149860</xdr:rowOff>
    </xdr:from>
    <xdr:to>
      <xdr:col>73</xdr:col>
      <xdr:colOff>180975</xdr:colOff>
      <xdr:row>59</xdr:row>
      <xdr:rowOff>69850</xdr:rowOff>
    </xdr:to>
    <xdr:cxnSp macro="">
      <xdr:nvCxnSpPr>
        <xdr:cNvPr id="252" name="直線コネクタ 251"/>
        <xdr:cNvCxnSpPr/>
      </xdr:nvCxnSpPr>
      <xdr:spPr>
        <a:xfrm>
          <a:off x="13893800" y="100939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149860</xdr:rowOff>
    </xdr:from>
    <xdr:to>
      <xdr:col>69</xdr:col>
      <xdr:colOff>92075</xdr:colOff>
      <xdr:row>60</xdr:row>
      <xdr:rowOff>50800</xdr:rowOff>
    </xdr:to>
    <xdr:cxnSp macro="">
      <xdr:nvCxnSpPr>
        <xdr:cNvPr id="255" name="直線コネクタ 254"/>
        <xdr:cNvCxnSpPr/>
      </xdr:nvCxnSpPr>
      <xdr:spPr>
        <a:xfrm flipV="1">
          <a:off x="13004800" y="1009396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65" name="楕円 264"/>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66" name="その他該当値テキスト"/>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87630</xdr:rowOff>
    </xdr:from>
    <xdr:to>
      <xdr:col>78</xdr:col>
      <xdr:colOff>120650</xdr:colOff>
      <xdr:row>60</xdr:row>
      <xdr:rowOff>17780</xdr:rowOff>
    </xdr:to>
    <xdr:sp macro="" textlink="">
      <xdr:nvSpPr>
        <xdr:cNvPr id="267" name="楕円 266"/>
        <xdr:cNvSpPr/>
      </xdr:nvSpPr>
      <xdr:spPr>
        <a:xfrm>
          <a:off x="15621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2557</xdr:rowOff>
    </xdr:from>
    <xdr:ext cx="736600" cy="259045"/>
    <xdr:sp macro="" textlink="">
      <xdr:nvSpPr>
        <xdr:cNvPr id="268" name="テキスト ボックス 267"/>
        <xdr:cNvSpPr txBox="1"/>
      </xdr:nvSpPr>
      <xdr:spPr>
        <a:xfrm>
          <a:off x="15290800" y="1028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19050</xdr:rowOff>
    </xdr:from>
    <xdr:to>
      <xdr:col>74</xdr:col>
      <xdr:colOff>31750</xdr:colOff>
      <xdr:row>59</xdr:row>
      <xdr:rowOff>120650</xdr:rowOff>
    </xdr:to>
    <xdr:sp macro="" textlink="">
      <xdr:nvSpPr>
        <xdr:cNvPr id="269" name="楕円 268"/>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70" name="テキスト ボックス 269"/>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99060</xdr:rowOff>
    </xdr:from>
    <xdr:to>
      <xdr:col>69</xdr:col>
      <xdr:colOff>142875</xdr:colOff>
      <xdr:row>59</xdr:row>
      <xdr:rowOff>29210</xdr:rowOff>
    </xdr:to>
    <xdr:sp macro="" textlink="">
      <xdr:nvSpPr>
        <xdr:cNvPr id="271" name="楕円 270"/>
        <xdr:cNvSpPr/>
      </xdr:nvSpPr>
      <xdr:spPr>
        <a:xfrm>
          <a:off x="13843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13987</xdr:rowOff>
    </xdr:from>
    <xdr:ext cx="762000" cy="259045"/>
    <xdr:sp macro="" textlink="">
      <xdr:nvSpPr>
        <xdr:cNvPr id="272" name="テキスト ボックス 271"/>
        <xdr:cNvSpPr txBox="1"/>
      </xdr:nvSpPr>
      <xdr:spPr>
        <a:xfrm>
          <a:off x="13512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0</xdr:rowOff>
    </xdr:from>
    <xdr:to>
      <xdr:col>65</xdr:col>
      <xdr:colOff>53975</xdr:colOff>
      <xdr:row>60</xdr:row>
      <xdr:rowOff>101600</xdr:rowOff>
    </xdr:to>
    <xdr:sp macro="" textlink="">
      <xdr:nvSpPr>
        <xdr:cNvPr id="273" name="楕円 272"/>
        <xdr:cNvSpPr/>
      </xdr:nvSpPr>
      <xdr:spPr>
        <a:xfrm>
          <a:off x="12954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86377</xdr:rowOff>
    </xdr:from>
    <xdr:ext cx="762000" cy="259045"/>
    <xdr:sp macro="" textlink="">
      <xdr:nvSpPr>
        <xdr:cNvPr id="274" name="テキスト ボックス 273"/>
        <xdr:cNvSpPr txBox="1"/>
      </xdr:nvSpPr>
      <xdr:spPr>
        <a:xfrm>
          <a:off x="12623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補助費等は類似団体平均と比較し、</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％上回った。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令和２年度までは一部事組合等への負担金増や居宅介護支援事業所運営に対する補助事業が主な増加要因であったが、令和４年度に財政健全化アクションプランを実施し、補助金等について見直しを行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令和６年度においては一時的な一部事務組合の建設改良費分があり、前年度より</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今後も各種団体活動や各振興事業等の見直し、効率化を図りながら負担経費の抑制に可能な限り取り組み、改善に努める。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124714</xdr:rowOff>
    </xdr:from>
    <xdr:to>
      <xdr:col>82</xdr:col>
      <xdr:colOff>107950</xdr:colOff>
      <xdr:row>37</xdr:row>
      <xdr:rowOff>161290</xdr:rowOff>
    </xdr:to>
    <xdr:cxnSp macro="">
      <xdr:nvCxnSpPr>
        <xdr:cNvPr id="304" name="直線コネクタ 303"/>
        <xdr:cNvCxnSpPr/>
      </xdr:nvCxnSpPr>
      <xdr:spPr>
        <a:xfrm>
          <a:off x="15671800" y="64683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124714</xdr:rowOff>
    </xdr:from>
    <xdr:to>
      <xdr:col>78</xdr:col>
      <xdr:colOff>69850</xdr:colOff>
      <xdr:row>37</xdr:row>
      <xdr:rowOff>129286</xdr:rowOff>
    </xdr:to>
    <xdr:cxnSp macro="">
      <xdr:nvCxnSpPr>
        <xdr:cNvPr id="307" name="直線コネクタ 306"/>
        <xdr:cNvCxnSpPr/>
      </xdr:nvCxnSpPr>
      <xdr:spPr>
        <a:xfrm flipV="1">
          <a:off x="14782800" y="64683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37</xdr:row>
      <xdr:rowOff>129286</xdr:rowOff>
    </xdr:to>
    <xdr:cxnSp macro="">
      <xdr:nvCxnSpPr>
        <xdr:cNvPr id="310" name="直線コネクタ 309"/>
        <xdr:cNvCxnSpPr/>
      </xdr:nvCxnSpPr>
      <xdr:spPr>
        <a:xfrm>
          <a:off x="13893800" y="64272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83566</xdr:rowOff>
    </xdr:from>
    <xdr:to>
      <xdr:col>69</xdr:col>
      <xdr:colOff>92075</xdr:colOff>
      <xdr:row>38</xdr:row>
      <xdr:rowOff>127000</xdr:rowOff>
    </xdr:to>
    <xdr:cxnSp macro="">
      <xdr:nvCxnSpPr>
        <xdr:cNvPr id="313" name="直線コネクタ 312"/>
        <xdr:cNvCxnSpPr/>
      </xdr:nvCxnSpPr>
      <xdr:spPr>
        <a:xfrm flipV="1">
          <a:off x="13004800" y="6427216"/>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23" name="楕円 322"/>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82567</xdr:rowOff>
    </xdr:from>
    <xdr:ext cx="762000" cy="259045"/>
    <xdr:sp macro="" textlink="">
      <xdr:nvSpPr>
        <xdr:cNvPr id="324" name="補助費等該当値テキスト"/>
        <xdr:cNvSpPr txBox="1"/>
      </xdr:nvSpPr>
      <xdr:spPr>
        <a:xfrm>
          <a:off x="16598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73914</xdr:rowOff>
    </xdr:from>
    <xdr:to>
      <xdr:col>78</xdr:col>
      <xdr:colOff>120650</xdr:colOff>
      <xdr:row>38</xdr:row>
      <xdr:rowOff>4064</xdr:rowOff>
    </xdr:to>
    <xdr:sp macro="" textlink="">
      <xdr:nvSpPr>
        <xdr:cNvPr id="325" name="楕円 324"/>
        <xdr:cNvSpPr/>
      </xdr:nvSpPr>
      <xdr:spPr>
        <a:xfrm>
          <a:off x="15621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26" name="テキスト ボックス 325"/>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78486</xdr:rowOff>
    </xdr:from>
    <xdr:to>
      <xdr:col>74</xdr:col>
      <xdr:colOff>31750</xdr:colOff>
      <xdr:row>38</xdr:row>
      <xdr:rowOff>8636</xdr:rowOff>
    </xdr:to>
    <xdr:sp macro="" textlink="">
      <xdr:nvSpPr>
        <xdr:cNvPr id="327" name="楕円 326"/>
        <xdr:cNvSpPr/>
      </xdr:nvSpPr>
      <xdr:spPr>
        <a:xfrm>
          <a:off x="14732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164863</xdr:rowOff>
    </xdr:from>
    <xdr:ext cx="762000" cy="259045"/>
    <xdr:sp macro="" textlink="">
      <xdr:nvSpPr>
        <xdr:cNvPr id="328" name="テキスト ボックス 327"/>
        <xdr:cNvSpPr txBox="1"/>
      </xdr:nvSpPr>
      <xdr:spPr>
        <a:xfrm>
          <a:off x="14401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29" name="楕円 328"/>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119143</xdr:rowOff>
    </xdr:from>
    <xdr:ext cx="762000" cy="259045"/>
    <xdr:sp macro="" textlink="">
      <xdr:nvSpPr>
        <xdr:cNvPr id="330" name="テキスト ボックス 329"/>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76200</xdr:rowOff>
    </xdr:from>
    <xdr:to>
      <xdr:col>65</xdr:col>
      <xdr:colOff>53975</xdr:colOff>
      <xdr:row>39</xdr:row>
      <xdr:rowOff>6350</xdr:rowOff>
    </xdr:to>
    <xdr:sp macro="" textlink="">
      <xdr:nvSpPr>
        <xdr:cNvPr id="331" name="楕円 330"/>
        <xdr:cNvSpPr/>
      </xdr:nvSpPr>
      <xdr:spPr>
        <a:xfrm>
          <a:off x="12954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162577</xdr:rowOff>
    </xdr:from>
    <xdr:ext cx="762000" cy="259045"/>
    <xdr:sp macro="" textlink="">
      <xdr:nvSpPr>
        <xdr:cNvPr id="332" name="テキスト ボックス 331"/>
        <xdr:cNvSpPr txBox="1"/>
      </xdr:nvSpPr>
      <xdr:spPr>
        <a:xfrm>
          <a:off x="12623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令和６年度において、公債費は昨年に比べ</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％減少した。類似団体との比較においてもやや低い割合で推移している。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公債費残高</a:t>
          </a:r>
          <a:r>
            <a:rPr kumimoji="1" lang="ja-JP" altLang="en-US" sz="1100">
              <a:latin typeface="ＭＳ Ｐゴシック" panose="020B0600070205080204" pitchFamily="50" charset="-128"/>
              <a:ea typeface="ＭＳ Ｐゴシック" panose="020B0600070205080204" pitchFamily="50" charset="-128"/>
            </a:rPr>
            <a:t>は平成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年度をピークに年々減少傾向だったが、ここ数年は過疎対策事業債等の元金償還増や臨時財政対策債の償還終了などが起因し、公債費は微増と微減を繰り返している。</a:t>
          </a:r>
        </a:p>
        <a:p>
          <a:r>
            <a:rPr kumimoji="1" lang="ja-JP" altLang="en-US" sz="1100">
              <a:latin typeface="ＭＳ Ｐゴシック" panose="020B0600070205080204" pitchFamily="50" charset="-128"/>
              <a:ea typeface="ＭＳ Ｐゴシック" panose="020B0600070205080204" pitchFamily="50" charset="-128"/>
            </a:rPr>
            <a:t>　今後とも新規借入にあたっては、行政改革大網に基づき必要性・緊急性及び財源の見直しなど総合的な検討を行い、交付税措置等有利な起債を優先的に利用する。</a:t>
          </a: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16511</xdr:rowOff>
    </xdr:from>
    <xdr:to>
      <xdr:col>24</xdr:col>
      <xdr:colOff>25400</xdr:colOff>
      <xdr:row>76</xdr:row>
      <xdr:rowOff>35561</xdr:rowOff>
    </xdr:to>
    <xdr:cxnSp macro="">
      <xdr:nvCxnSpPr>
        <xdr:cNvPr id="364" name="直線コネクタ 363"/>
        <xdr:cNvCxnSpPr/>
      </xdr:nvCxnSpPr>
      <xdr:spPr>
        <a:xfrm flipV="1">
          <a:off x="3987800" y="1304671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50800</xdr:rowOff>
    </xdr:to>
    <xdr:cxnSp macro="">
      <xdr:nvCxnSpPr>
        <xdr:cNvPr id="367" name="直線コネクタ 366"/>
        <xdr:cNvCxnSpPr/>
      </xdr:nvCxnSpPr>
      <xdr:spPr>
        <a:xfrm flipV="1">
          <a:off x="3098800" y="130657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157480</xdr:rowOff>
    </xdr:from>
    <xdr:to>
      <xdr:col>15</xdr:col>
      <xdr:colOff>98425</xdr:colOff>
      <xdr:row>76</xdr:row>
      <xdr:rowOff>50800</xdr:rowOff>
    </xdr:to>
    <xdr:cxnSp macro="">
      <xdr:nvCxnSpPr>
        <xdr:cNvPr id="370" name="直線コネクタ 369"/>
        <xdr:cNvCxnSpPr/>
      </xdr:nvCxnSpPr>
      <xdr:spPr>
        <a:xfrm>
          <a:off x="2209800" y="130162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157480</xdr:rowOff>
    </xdr:from>
    <xdr:to>
      <xdr:col>11</xdr:col>
      <xdr:colOff>9525</xdr:colOff>
      <xdr:row>76</xdr:row>
      <xdr:rowOff>127000</xdr:rowOff>
    </xdr:to>
    <xdr:cxnSp macro="">
      <xdr:nvCxnSpPr>
        <xdr:cNvPr id="373" name="直線コネクタ 372"/>
        <xdr:cNvCxnSpPr/>
      </xdr:nvCxnSpPr>
      <xdr:spPr>
        <a:xfrm flipV="1">
          <a:off x="1320800" y="1301623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137160</xdr:rowOff>
    </xdr:from>
    <xdr:to>
      <xdr:col>24</xdr:col>
      <xdr:colOff>76200</xdr:colOff>
      <xdr:row>76</xdr:row>
      <xdr:rowOff>67311</xdr:rowOff>
    </xdr:to>
    <xdr:sp macro="" textlink="">
      <xdr:nvSpPr>
        <xdr:cNvPr id="383" name="楕円 382"/>
        <xdr:cNvSpPr/>
      </xdr:nvSpPr>
      <xdr:spPr>
        <a:xfrm>
          <a:off x="47752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153687</xdr:rowOff>
    </xdr:from>
    <xdr:ext cx="762000" cy="259045"/>
    <xdr:sp macro="" textlink="">
      <xdr:nvSpPr>
        <xdr:cNvPr id="384" name="公債費該当値テキスト"/>
        <xdr:cNvSpPr txBox="1"/>
      </xdr:nvSpPr>
      <xdr:spPr>
        <a:xfrm>
          <a:off x="49149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156211</xdr:rowOff>
    </xdr:from>
    <xdr:to>
      <xdr:col>20</xdr:col>
      <xdr:colOff>38100</xdr:colOff>
      <xdr:row>76</xdr:row>
      <xdr:rowOff>86361</xdr:rowOff>
    </xdr:to>
    <xdr:sp macro="" textlink="">
      <xdr:nvSpPr>
        <xdr:cNvPr id="385" name="楕円 384"/>
        <xdr:cNvSpPr/>
      </xdr:nvSpPr>
      <xdr:spPr>
        <a:xfrm>
          <a:off x="3937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96537</xdr:rowOff>
    </xdr:from>
    <xdr:ext cx="736600" cy="259045"/>
    <xdr:sp macro="" textlink="">
      <xdr:nvSpPr>
        <xdr:cNvPr id="386" name="テキスト ボックス 385"/>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87" name="楕円 386"/>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88" name="テキスト ボックス 387"/>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106680</xdr:rowOff>
    </xdr:from>
    <xdr:to>
      <xdr:col>11</xdr:col>
      <xdr:colOff>60325</xdr:colOff>
      <xdr:row>76</xdr:row>
      <xdr:rowOff>36830</xdr:rowOff>
    </xdr:to>
    <xdr:sp macro="" textlink="">
      <xdr:nvSpPr>
        <xdr:cNvPr id="389" name="楕円 388"/>
        <xdr:cNvSpPr/>
      </xdr:nvSpPr>
      <xdr:spPr>
        <a:xfrm>
          <a:off x="2159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47007</xdr:rowOff>
    </xdr:from>
    <xdr:ext cx="762000" cy="259045"/>
    <xdr:sp macro="" textlink="">
      <xdr:nvSpPr>
        <xdr:cNvPr id="390" name="テキスト ボックス 389"/>
        <xdr:cNvSpPr txBox="1"/>
      </xdr:nvSpPr>
      <xdr:spPr>
        <a:xfrm>
          <a:off x="18288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91" name="楕円 390"/>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92" name="テキスト ボックス 391"/>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職員数、外部への業務委託をはじめとした物件費、並びに他団体等への補助・負担金が、類似団体と比較し、経常収支比率の高止まりである財政構造に課題を有しているが、経常収入が令和２年度対比 </a:t>
          </a:r>
          <a:r>
            <a:rPr kumimoji="1" lang="en-US" altLang="ja-JP" sz="1000">
              <a:latin typeface="ＭＳ Ｐゴシック" panose="020B0600070205080204" pitchFamily="50" charset="-128"/>
              <a:ea typeface="ＭＳ Ｐゴシック" panose="020B0600070205080204" pitchFamily="50" charset="-128"/>
            </a:rPr>
            <a:t>33.9</a:t>
          </a:r>
          <a:r>
            <a:rPr kumimoji="1" lang="ja-JP" altLang="en-US" sz="1000">
              <a:latin typeface="ＭＳ Ｐゴシック" panose="020B0600070205080204" pitchFamily="50" charset="-128"/>
              <a:ea typeface="ＭＳ Ｐゴシック" panose="020B0600070205080204" pitchFamily="50" charset="-128"/>
            </a:rPr>
            <a:t>％ 増となった令和</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年度では、類似団体平均差が令和</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年度 </a:t>
          </a:r>
          <a:r>
            <a:rPr kumimoji="1" lang="en-US" altLang="ja-JP" sz="1000">
              <a:latin typeface="ＭＳ Ｐゴシック" panose="020B0600070205080204" pitchFamily="50" charset="-128"/>
              <a:ea typeface="ＭＳ Ｐゴシック" panose="020B0600070205080204" pitchFamily="50" charset="-128"/>
            </a:rPr>
            <a:t>27.6</a:t>
          </a:r>
          <a:r>
            <a:rPr kumimoji="1" lang="ja-JP" altLang="en-US" sz="1000">
              <a:latin typeface="ＭＳ Ｐゴシック" panose="020B0600070205080204" pitchFamily="50" charset="-128"/>
              <a:ea typeface="ＭＳ Ｐゴシック" panose="020B0600070205080204" pitchFamily="50" charset="-128"/>
            </a:rPr>
            <a:t>％から令和</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年度 </a:t>
          </a:r>
          <a:r>
            <a:rPr kumimoji="1" lang="en-US" altLang="ja-JP" sz="1000">
              <a:latin typeface="ＭＳ Ｐゴシック" panose="020B0600070205080204" pitchFamily="50" charset="-128"/>
              <a:ea typeface="ＭＳ Ｐゴシック" panose="020B0600070205080204" pitchFamily="50" charset="-128"/>
            </a:rPr>
            <a:t>9.3</a:t>
          </a:r>
          <a:r>
            <a:rPr kumimoji="1" lang="ja-JP" altLang="en-US" sz="1000">
              <a:latin typeface="ＭＳ Ｐゴシック" panose="020B0600070205080204" pitchFamily="50" charset="-128"/>
              <a:ea typeface="ＭＳ Ｐゴシック" panose="020B0600070205080204" pitchFamily="50" charset="-128"/>
            </a:rPr>
            <a:t>％となり、その差が</a:t>
          </a:r>
          <a:r>
            <a:rPr kumimoji="1" lang="en-US" altLang="ja-JP" sz="1000">
              <a:latin typeface="ＭＳ Ｐゴシック" panose="020B0600070205080204" pitchFamily="50" charset="-128"/>
              <a:ea typeface="ＭＳ Ｐゴシック" panose="020B0600070205080204" pitchFamily="50" charset="-128"/>
            </a:rPr>
            <a:t>18.3</a:t>
          </a:r>
          <a:r>
            <a:rPr kumimoji="1" lang="ja-JP" altLang="en-US" sz="1000">
              <a:latin typeface="ＭＳ Ｐゴシック" panose="020B0600070205080204" pitchFamily="50" charset="-128"/>
              <a:ea typeface="ＭＳ Ｐゴシック" panose="020B0600070205080204" pitchFamily="50" charset="-128"/>
            </a:rPr>
            <a:t>％減となった。</a:t>
          </a:r>
        </a:p>
        <a:p>
          <a:r>
            <a:rPr kumimoji="1" lang="ja-JP" altLang="en-US" sz="1000">
              <a:latin typeface="ＭＳ Ｐゴシック" panose="020B0600070205080204" pitchFamily="50" charset="-128"/>
              <a:ea typeface="ＭＳ Ｐゴシック" panose="020B0600070205080204" pitchFamily="50" charset="-128"/>
            </a:rPr>
            <a:t>　しかし、一時的な経常収入による要因に伴う改善では根本的な改善にならないため、令和６年度では、類似団体平均差が</a:t>
          </a:r>
          <a:r>
            <a:rPr kumimoji="1" lang="en-US" altLang="ja-JP" sz="1000">
              <a:latin typeface="ＭＳ Ｐゴシック" panose="020B0600070205080204" pitchFamily="50" charset="-128"/>
              <a:ea typeface="ＭＳ Ｐゴシック" panose="020B0600070205080204" pitchFamily="50" charset="-128"/>
            </a:rPr>
            <a:t>15.2%</a:t>
          </a:r>
          <a:r>
            <a:rPr kumimoji="1" lang="ja-JP" altLang="en-US" sz="1000">
              <a:latin typeface="ＭＳ Ｐゴシック" panose="020B0600070205080204" pitchFamily="50" charset="-128"/>
              <a:ea typeface="ＭＳ Ｐゴシック" panose="020B0600070205080204" pitchFamily="50" charset="-128"/>
            </a:rPr>
            <a:t>増となった。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今後においても行政改革大網に基づき必要性・緊急性及び財源の見直しなど総合的な検討を行い、投資的経費は必要事業の峻別を今後より一層徹底し、財政健全化に引き続き取り組む。</a:t>
          </a: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07" name="直線コネクタ 406"/>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08" name="テキスト ボックス 407"/>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9" name="直線コネクタ 408"/>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0" name="テキスト ボックス 409"/>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11" name="直線コネクタ 410"/>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12" name="テキスト ボックス 411"/>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15" name="直線コネクタ 414"/>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16" name="テキスト ボックス 415"/>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7" name="直線コネクタ 416"/>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8" name="テキスト ボックス 417"/>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19" name="直線コネクタ 418"/>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20" name="テキスト ボックス 419"/>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66993</xdr:rowOff>
    </xdr:from>
    <xdr:to>
      <xdr:col>82</xdr:col>
      <xdr:colOff>107950</xdr:colOff>
      <xdr:row>79</xdr:row>
      <xdr:rowOff>141288</xdr:rowOff>
    </xdr:to>
    <xdr:cxnSp macro="">
      <xdr:nvCxnSpPr>
        <xdr:cNvPr id="424" name="直線コネクタ 423"/>
        <xdr:cNvCxnSpPr/>
      </xdr:nvCxnSpPr>
      <xdr:spPr>
        <a:xfrm flipV="1">
          <a:off x="16510000" y="12582843"/>
          <a:ext cx="0" cy="110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113365</xdr:rowOff>
    </xdr:from>
    <xdr:ext cx="762000" cy="259045"/>
    <xdr:sp macro="" textlink="">
      <xdr:nvSpPr>
        <xdr:cNvPr id="425" name="公債費以外最小値テキスト"/>
        <xdr:cNvSpPr txBox="1"/>
      </xdr:nvSpPr>
      <xdr:spPr>
        <a:xfrm>
          <a:off x="16598900" y="13657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141288</xdr:rowOff>
    </xdr:from>
    <xdr:to>
      <xdr:col>82</xdr:col>
      <xdr:colOff>196850</xdr:colOff>
      <xdr:row>79</xdr:row>
      <xdr:rowOff>141288</xdr:rowOff>
    </xdr:to>
    <xdr:cxnSp macro="">
      <xdr:nvCxnSpPr>
        <xdr:cNvPr id="426" name="直線コネクタ 425"/>
        <xdr:cNvCxnSpPr/>
      </xdr:nvCxnSpPr>
      <xdr:spPr>
        <a:xfrm>
          <a:off x="16421100" y="13685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153370</xdr:rowOff>
    </xdr:from>
    <xdr:ext cx="762000" cy="259045"/>
    <xdr:sp macro="" textlink="">
      <xdr:nvSpPr>
        <xdr:cNvPr id="427" name="公債費以外最大値テキスト"/>
        <xdr:cNvSpPr txBox="1"/>
      </xdr:nvSpPr>
      <xdr:spPr>
        <a:xfrm>
          <a:off x="16598900" y="1232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66993</xdr:rowOff>
    </xdr:from>
    <xdr:to>
      <xdr:col>82</xdr:col>
      <xdr:colOff>196850</xdr:colOff>
      <xdr:row>73</xdr:row>
      <xdr:rowOff>66993</xdr:rowOff>
    </xdr:to>
    <xdr:cxnSp macro="">
      <xdr:nvCxnSpPr>
        <xdr:cNvPr id="428" name="直線コネクタ 427"/>
        <xdr:cNvCxnSpPr/>
      </xdr:nvCxnSpPr>
      <xdr:spPr>
        <a:xfrm>
          <a:off x="16421100" y="1258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79</xdr:row>
      <xdr:rowOff>86995</xdr:rowOff>
    </xdr:to>
    <xdr:cxnSp macro="">
      <xdr:nvCxnSpPr>
        <xdr:cNvPr id="429" name="直線コネクタ 428"/>
        <xdr:cNvCxnSpPr/>
      </xdr:nvCxnSpPr>
      <xdr:spPr>
        <a:xfrm>
          <a:off x="15671800" y="13500100"/>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132732</xdr:rowOff>
    </xdr:from>
    <xdr:ext cx="762000" cy="259045"/>
    <xdr:sp macro="" textlink="">
      <xdr:nvSpPr>
        <xdr:cNvPr id="430" name="公債費以外平均値テキスト"/>
        <xdr:cNvSpPr txBox="1"/>
      </xdr:nvSpPr>
      <xdr:spPr>
        <a:xfrm>
          <a:off x="16598900" y="12991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116205</xdr:rowOff>
    </xdr:from>
    <xdr:to>
      <xdr:col>82</xdr:col>
      <xdr:colOff>158750</xdr:colOff>
      <xdr:row>77</xdr:row>
      <xdr:rowOff>46355</xdr:rowOff>
    </xdr:to>
    <xdr:sp macro="" textlink="">
      <xdr:nvSpPr>
        <xdr:cNvPr id="431" name="フローチャート: 判断 430"/>
        <xdr:cNvSpPr/>
      </xdr:nvSpPr>
      <xdr:spPr>
        <a:xfrm>
          <a:off x="164592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127000</xdr:rowOff>
    </xdr:from>
    <xdr:to>
      <xdr:col>78</xdr:col>
      <xdr:colOff>69850</xdr:colOff>
      <xdr:row>79</xdr:row>
      <xdr:rowOff>75564</xdr:rowOff>
    </xdr:to>
    <xdr:cxnSp macro="">
      <xdr:nvCxnSpPr>
        <xdr:cNvPr id="432" name="直線コネクタ 431"/>
        <xdr:cNvCxnSpPr/>
      </xdr:nvCxnSpPr>
      <xdr:spPr>
        <a:xfrm flipV="1">
          <a:off x="14782800" y="13500100"/>
          <a:ext cx="889000" cy="1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79057</xdr:rowOff>
    </xdr:from>
    <xdr:to>
      <xdr:col>78</xdr:col>
      <xdr:colOff>120650</xdr:colOff>
      <xdr:row>77</xdr:row>
      <xdr:rowOff>9207</xdr:rowOff>
    </xdr:to>
    <xdr:sp macro="" textlink="">
      <xdr:nvSpPr>
        <xdr:cNvPr id="433" name="フローチャート: 判断 432"/>
        <xdr:cNvSpPr/>
      </xdr:nvSpPr>
      <xdr:spPr>
        <a:xfrm>
          <a:off x="15621000" y="1310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19384</xdr:rowOff>
    </xdr:from>
    <xdr:ext cx="736600" cy="259045"/>
    <xdr:sp macro="" textlink="">
      <xdr:nvSpPr>
        <xdr:cNvPr id="434" name="テキスト ボックス 433"/>
        <xdr:cNvSpPr txBox="1"/>
      </xdr:nvSpPr>
      <xdr:spPr>
        <a:xfrm>
          <a:off x="15290800" y="12878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79</xdr:row>
      <xdr:rowOff>75564</xdr:rowOff>
    </xdr:to>
    <xdr:cxnSp macro="">
      <xdr:nvCxnSpPr>
        <xdr:cNvPr id="435" name="直線コネクタ 434"/>
        <xdr:cNvCxnSpPr/>
      </xdr:nvCxnSpPr>
      <xdr:spPr>
        <a:xfrm>
          <a:off x="13893800" y="13317220"/>
          <a:ext cx="889000" cy="30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47625</xdr:rowOff>
    </xdr:from>
    <xdr:to>
      <xdr:col>74</xdr:col>
      <xdr:colOff>31750</xdr:colOff>
      <xdr:row>76</xdr:row>
      <xdr:rowOff>149225</xdr:rowOff>
    </xdr:to>
    <xdr:sp macro="" textlink="">
      <xdr:nvSpPr>
        <xdr:cNvPr id="436" name="フローチャート: 判断 435"/>
        <xdr:cNvSpPr/>
      </xdr:nvSpPr>
      <xdr:spPr>
        <a:xfrm>
          <a:off x="14732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159402</xdr:rowOff>
    </xdr:from>
    <xdr:ext cx="762000" cy="259045"/>
    <xdr:sp macro="" textlink="">
      <xdr:nvSpPr>
        <xdr:cNvPr id="437" name="テキスト ボックス 436"/>
        <xdr:cNvSpPr txBox="1"/>
      </xdr:nvSpPr>
      <xdr:spPr>
        <a:xfrm>
          <a:off x="14401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115570</xdr:rowOff>
    </xdr:from>
    <xdr:to>
      <xdr:col>69</xdr:col>
      <xdr:colOff>92075</xdr:colOff>
      <xdr:row>81</xdr:row>
      <xdr:rowOff>66993</xdr:rowOff>
    </xdr:to>
    <xdr:cxnSp macro="">
      <xdr:nvCxnSpPr>
        <xdr:cNvPr id="438" name="直線コネクタ 437"/>
        <xdr:cNvCxnSpPr/>
      </xdr:nvCxnSpPr>
      <xdr:spPr>
        <a:xfrm flipV="1">
          <a:off x="13004800" y="13317220"/>
          <a:ext cx="889000" cy="63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141922</xdr:rowOff>
    </xdr:from>
    <xdr:to>
      <xdr:col>69</xdr:col>
      <xdr:colOff>142875</xdr:colOff>
      <xdr:row>76</xdr:row>
      <xdr:rowOff>72073</xdr:rowOff>
    </xdr:to>
    <xdr:sp macro="" textlink="">
      <xdr:nvSpPr>
        <xdr:cNvPr id="439" name="フローチャート: 判断 438"/>
        <xdr:cNvSpPr/>
      </xdr:nvSpPr>
      <xdr:spPr>
        <a:xfrm>
          <a:off x="13843000" y="1300067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82249</xdr:rowOff>
    </xdr:from>
    <xdr:ext cx="762000" cy="259045"/>
    <xdr:sp macro="" textlink="">
      <xdr:nvSpPr>
        <xdr:cNvPr id="440" name="テキスト ボックス 439"/>
        <xdr:cNvSpPr txBox="1"/>
      </xdr:nvSpPr>
      <xdr:spPr>
        <a:xfrm>
          <a:off x="13512800" y="12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84773</xdr:rowOff>
    </xdr:from>
    <xdr:to>
      <xdr:col>65</xdr:col>
      <xdr:colOff>53975</xdr:colOff>
      <xdr:row>77</xdr:row>
      <xdr:rowOff>14923</xdr:rowOff>
    </xdr:to>
    <xdr:sp macro="" textlink="">
      <xdr:nvSpPr>
        <xdr:cNvPr id="441" name="フローチャート: 判断 440"/>
        <xdr:cNvSpPr/>
      </xdr:nvSpPr>
      <xdr:spPr>
        <a:xfrm>
          <a:off x="12954000" y="131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25099</xdr:rowOff>
    </xdr:from>
    <xdr:ext cx="762000" cy="259045"/>
    <xdr:sp macro="" textlink="">
      <xdr:nvSpPr>
        <xdr:cNvPr id="442" name="テキスト ボックス 441"/>
        <xdr:cNvSpPr txBox="1"/>
      </xdr:nvSpPr>
      <xdr:spPr>
        <a:xfrm>
          <a:off x="12623800" y="12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36195</xdr:rowOff>
    </xdr:from>
    <xdr:to>
      <xdr:col>82</xdr:col>
      <xdr:colOff>158750</xdr:colOff>
      <xdr:row>79</xdr:row>
      <xdr:rowOff>137795</xdr:rowOff>
    </xdr:to>
    <xdr:sp macro="" textlink="">
      <xdr:nvSpPr>
        <xdr:cNvPr id="448" name="楕円 447"/>
        <xdr:cNvSpPr/>
      </xdr:nvSpPr>
      <xdr:spPr>
        <a:xfrm>
          <a:off x="16459200" y="1358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116222</xdr:rowOff>
    </xdr:from>
    <xdr:ext cx="762000" cy="259045"/>
    <xdr:sp macro="" textlink="">
      <xdr:nvSpPr>
        <xdr:cNvPr id="449" name="公債費以外該当値テキスト"/>
        <xdr:cNvSpPr txBox="1"/>
      </xdr:nvSpPr>
      <xdr:spPr>
        <a:xfrm>
          <a:off x="16598900" y="1348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50" name="楕円 449"/>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162577</xdr:rowOff>
    </xdr:from>
    <xdr:ext cx="736600" cy="259045"/>
    <xdr:sp macro="" textlink="">
      <xdr:nvSpPr>
        <xdr:cNvPr id="451" name="テキスト ボックス 450"/>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24764</xdr:rowOff>
    </xdr:from>
    <xdr:to>
      <xdr:col>74</xdr:col>
      <xdr:colOff>31750</xdr:colOff>
      <xdr:row>79</xdr:row>
      <xdr:rowOff>126364</xdr:rowOff>
    </xdr:to>
    <xdr:sp macro="" textlink="">
      <xdr:nvSpPr>
        <xdr:cNvPr id="452" name="楕円 451"/>
        <xdr:cNvSpPr/>
      </xdr:nvSpPr>
      <xdr:spPr>
        <a:xfrm>
          <a:off x="14732000" y="1356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111141</xdr:rowOff>
    </xdr:from>
    <xdr:ext cx="762000" cy="259045"/>
    <xdr:sp macro="" textlink="">
      <xdr:nvSpPr>
        <xdr:cNvPr id="453" name="テキスト ボックス 452"/>
        <xdr:cNvSpPr txBox="1"/>
      </xdr:nvSpPr>
      <xdr:spPr>
        <a:xfrm>
          <a:off x="14401800" y="13655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54" name="楕円 453"/>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55" name="テキスト ボックス 454"/>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16193</xdr:rowOff>
    </xdr:from>
    <xdr:to>
      <xdr:col>65</xdr:col>
      <xdr:colOff>53975</xdr:colOff>
      <xdr:row>81</xdr:row>
      <xdr:rowOff>117793</xdr:rowOff>
    </xdr:to>
    <xdr:sp macro="" textlink="">
      <xdr:nvSpPr>
        <xdr:cNvPr id="456" name="楕円 455"/>
        <xdr:cNvSpPr/>
      </xdr:nvSpPr>
      <xdr:spPr>
        <a:xfrm>
          <a:off x="12954000" y="1390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102570</xdr:rowOff>
    </xdr:from>
    <xdr:ext cx="762000" cy="259045"/>
    <xdr:sp macro="" textlink="">
      <xdr:nvSpPr>
        <xdr:cNvPr id="457" name="テキスト ボックス 456"/>
        <xdr:cNvSpPr txBox="1"/>
      </xdr:nvSpPr>
      <xdr:spPr>
        <a:xfrm>
          <a:off x="12623800" y="13990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北海道赤井川村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26814</xdr:rowOff>
    </xdr:from>
    <xdr:to>
      <xdr:col>29</xdr:col>
      <xdr:colOff>127000</xdr:colOff>
      <xdr:row>18</xdr:row>
      <xdr:rowOff>58355</xdr:rowOff>
    </xdr:to>
    <xdr:cxnSp macro="">
      <xdr:nvCxnSpPr>
        <xdr:cNvPr id="50" name="直線コネクタ 49"/>
        <xdr:cNvCxnSpPr/>
      </xdr:nvCxnSpPr>
      <xdr:spPr bwMode="auto">
        <a:xfrm>
          <a:off x="5003800" y="3160539"/>
          <a:ext cx="647700" cy="31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61933</xdr:rowOff>
    </xdr:from>
    <xdr:to>
      <xdr:col>26</xdr:col>
      <xdr:colOff>50800</xdr:colOff>
      <xdr:row>18</xdr:row>
      <xdr:rowOff>26814</xdr:rowOff>
    </xdr:to>
    <xdr:cxnSp macro="">
      <xdr:nvCxnSpPr>
        <xdr:cNvPr id="53" name="直線コネクタ 52"/>
        <xdr:cNvCxnSpPr/>
      </xdr:nvCxnSpPr>
      <xdr:spPr bwMode="auto">
        <a:xfrm>
          <a:off x="4305300" y="3024208"/>
          <a:ext cx="698500" cy="136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61933</xdr:rowOff>
    </xdr:from>
    <xdr:to>
      <xdr:col>22</xdr:col>
      <xdr:colOff>114300</xdr:colOff>
      <xdr:row>17</xdr:row>
      <xdr:rowOff>76315</xdr:rowOff>
    </xdr:to>
    <xdr:cxnSp macro="">
      <xdr:nvCxnSpPr>
        <xdr:cNvPr id="56" name="直線コネクタ 55"/>
        <xdr:cNvCxnSpPr/>
      </xdr:nvCxnSpPr>
      <xdr:spPr bwMode="auto">
        <a:xfrm flipV="1">
          <a:off x="3606800" y="3024208"/>
          <a:ext cx="698500" cy="14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76315</xdr:rowOff>
    </xdr:from>
    <xdr:to>
      <xdr:col>18</xdr:col>
      <xdr:colOff>177800</xdr:colOff>
      <xdr:row>17</xdr:row>
      <xdr:rowOff>76716</xdr:rowOff>
    </xdr:to>
    <xdr:cxnSp macro="">
      <xdr:nvCxnSpPr>
        <xdr:cNvPr id="59" name="直線コネクタ 58"/>
        <xdr:cNvCxnSpPr/>
      </xdr:nvCxnSpPr>
      <xdr:spPr bwMode="auto">
        <a:xfrm flipV="1">
          <a:off x="2908300" y="3038590"/>
          <a:ext cx="698500" cy="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7555</xdr:rowOff>
    </xdr:from>
    <xdr:to>
      <xdr:col>29</xdr:col>
      <xdr:colOff>177800</xdr:colOff>
      <xdr:row>18</xdr:row>
      <xdr:rowOff>109155</xdr:rowOff>
    </xdr:to>
    <xdr:sp macro="" textlink="">
      <xdr:nvSpPr>
        <xdr:cNvPr id="69" name="楕円 68"/>
        <xdr:cNvSpPr/>
      </xdr:nvSpPr>
      <xdr:spPr bwMode="auto">
        <a:xfrm>
          <a:off x="5600700" y="3141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24082</xdr:rowOff>
    </xdr:from>
    <xdr:ext cx="762000" cy="259045"/>
    <xdr:sp macro="" textlink="">
      <xdr:nvSpPr>
        <xdr:cNvPr id="70" name="人口1人当たり決算額の推移該当値テキスト130"/>
        <xdr:cNvSpPr txBox="1"/>
      </xdr:nvSpPr>
      <xdr:spPr>
        <a:xfrm>
          <a:off x="5740400" y="298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147464</xdr:rowOff>
    </xdr:from>
    <xdr:to>
      <xdr:col>26</xdr:col>
      <xdr:colOff>101600</xdr:colOff>
      <xdr:row>18</xdr:row>
      <xdr:rowOff>77614</xdr:rowOff>
    </xdr:to>
    <xdr:sp macro="" textlink="">
      <xdr:nvSpPr>
        <xdr:cNvPr id="71" name="楕円 70"/>
        <xdr:cNvSpPr/>
      </xdr:nvSpPr>
      <xdr:spPr bwMode="auto">
        <a:xfrm>
          <a:off x="4953000" y="3109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87791</xdr:rowOff>
    </xdr:from>
    <xdr:ext cx="736600" cy="259045"/>
    <xdr:sp macro="" textlink="">
      <xdr:nvSpPr>
        <xdr:cNvPr id="72" name="テキスト ボックス 71"/>
        <xdr:cNvSpPr txBox="1"/>
      </xdr:nvSpPr>
      <xdr:spPr>
        <a:xfrm>
          <a:off x="4622800" y="2878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11133</xdr:rowOff>
    </xdr:from>
    <xdr:to>
      <xdr:col>22</xdr:col>
      <xdr:colOff>165100</xdr:colOff>
      <xdr:row>17</xdr:row>
      <xdr:rowOff>112733</xdr:rowOff>
    </xdr:to>
    <xdr:sp macro="" textlink="">
      <xdr:nvSpPr>
        <xdr:cNvPr id="73" name="楕円 72"/>
        <xdr:cNvSpPr/>
      </xdr:nvSpPr>
      <xdr:spPr bwMode="auto">
        <a:xfrm>
          <a:off x="4254500" y="2973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122910</xdr:rowOff>
    </xdr:from>
    <xdr:ext cx="762000" cy="259045"/>
    <xdr:sp macro="" textlink="">
      <xdr:nvSpPr>
        <xdr:cNvPr id="74" name="テキスト ボックス 73"/>
        <xdr:cNvSpPr txBox="1"/>
      </xdr:nvSpPr>
      <xdr:spPr>
        <a:xfrm>
          <a:off x="3924300" y="274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25515</xdr:rowOff>
    </xdr:from>
    <xdr:to>
      <xdr:col>19</xdr:col>
      <xdr:colOff>38100</xdr:colOff>
      <xdr:row>17</xdr:row>
      <xdr:rowOff>127115</xdr:rowOff>
    </xdr:to>
    <xdr:sp macro="" textlink="">
      <xdr:nvSpPr>
        <xdr:cNvPr id="75" name="楕円 74"/>
        <xdr:cNvSpPr/>
      </xdr:nvSpPr>
      <xdr:spPr bwMode="auto">
        <a:xfrm>
          <a:off x="3556000" y="2987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137292</xdr:rowOff>
    </xdr:from>
    <xdr:ext cx="762000" cy="259045"/>
    <xdr:sp macro="" textlink="">
      <xdr:nvSpPr>
        <xdr:cNvPr id="76" name="テキスト ボックス 75"/>
        <xdr:cNvSpPr txBox="1"/>
      </xdr:nvSpPr>
      <xdr:spPr>
        <a:xfrm>
          <a:off x="3225800" y="275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25916</xdr:rowOff>
    </xdr:from>
    <xdr:to>
      <xdr:col>15</xdr:col>
      <xdr:colOff>101600</xdr:colOff>
      <xdr:row>17</xdr:row>
      <xdr:rowOff>127516</xdr:rowOff>
    </xdr:to>
    <xdr:sp macro="" textlink="">
      <xdr:nvSpPr>
        <xdr:cNvPr id="77" name="楕円 76"/>
        <xdr:cNvSpPr/>
      </xdr:nvSpPr>
      <xdr:spPr bwMode="auto">
        <a:xfrm>
          <a:off x="2857500" y="2988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137693</xdr:rowOff>
    </xdr:from>
    <xdr:ext cx="762000" cy="259045"/>
    <xdr:sp macro="" textlink="">
      <xdr:nvSpPr>
        <xdr:cNvPr id="78" name="テキスト ボックス 77"/>
        <xdr:cNvSpPr txBox="1"/>
      </xdr:nvSpPr>
      <xdr:spPr>
        <a:xfrm>
          <a:off x="2527300" y="2757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189422</xdr:rowOff>
    </xdr:from>
    <xdr:to>
      <xdr:col>29</xdr:col>
      <xdr:colOff>127000</xdr:colOff>
      <xdr:row>35</xdr:row>
      <xdr:rowOff>215198</xdr:rowOff>
    </xdr:to>
    <xdr:cxnSp macro="">
      <xdr:nvCxnSpPr>
        <xdr:cNvPr id="109" name="直線コネクタ 108"/>
        <xdr:cNvCxnSpPr/>
      </xdr:nvCxnSpPr>
      <xdr:spPr bwMode="auto">
        <a:xfrm>
          <a:off x="5003800" y="6799772"/>
          <a:ext cx="647700" cy="25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133807</xdr:rowOff>
    </xdr:from>
    <xdr:to>
      <xdr:col>26</xdr:col>
      <xdr:colOff>50800</xdr:colOff>
      <xdr:row>35</xdr:row>
      <xdr:rowOff>189422</xdr:rowOff>
    </xdr:to>
    <xdr:cxnSp macro="">
      <xdr:nvCxnSpPr>
        <xdr:cNvPr id="112" name="直線コネクタ 111"/>
        <xdr:cNvCxnSpPr/>
      </xdr:nvCxnSpPr>
      <xdr:spPr bwMode="auto">
        <a:xfrm>
          <a:off x="4305300" y="6744157"/>
          <a:ext cx="698500" cy="55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95705</xdr:rowOff>
    </xdr:from>
    <xdr:to>
      <xdr:col>22</xdr:col>
      <xdr:colOff>114300</xdr:colOff>
      <xdr:row>35</xdr:row>
      <xdr:rowOff>133807</xdr:rowOff>
    </xdr:to>
    <xdr:cxnSp macro="">
      <xdr:nvCxnSpPr>
        <xdr:cNvPr id="115" name="直線コネクタ 114"/>
        <xdr:cNvCxnSpPr/>
      </xdr:nvCxnSpPr>
      <xdr:spPr bwMode="auto">
        <a:xfrm>
          <a:off x="3606800" y="6706055"/>
          <a:ext cx="698500" cy="38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95705</xdr:rowOff>
    </xdr:from>
    <xdr:to>
      <xdr:col>18</xdr:col>
      <xdr:colOff>177800</xdr:colOff>
      <xdr:row>35</xdr:row>
      <xdr:rowOff>120805</xdr:rowOff>
    </xdr:to>
    <xdr:cxnSp macro="">
      <xdr:nvCxnSpPr>
        <xdr:cNvPr id="118" name="直線コネクタ 117"/>
        <xdr:cNvCxnSpPr/>
      </xdr:nvCxnSpPr>
      <xdr:spPr bwMode="auto">
        <a:xfrm flipV="1">
          <a:off x="2908300" y="6706055"/>
          <a:ext cx="698500" cy="25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164398</xdr:rowOff>
    </xdr:from>
    <xdr:to>
      <xdr:col>29</xdr:col>
      <xdr:colOff>177800</xdr:colOff>
      <xdr:row>35</xdr:row>
      <xdr:rowOff>265998</xdr:rowOff>
    </xdr:to>
    <xdr:sp macro="" textlink="">
      <xdr:nvSpPr>
        <xdr:cNvPr id="128" name="楕円 127"/>
        <xdr:cNvSpPr/>
      </xdr:nvSpPr>
      <xdr:spPr bwMode="auto">
        <a:xfrm>
          <a:off x="5600700" y="6774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136475</xdr:rowOff>
    </xdr:from>
    <xdr:ext cx="762000" cy="259045"/>
    <xdr:sp macro="" textlink="">
      <xdr:nvSpPr>
        <xdr:cNvPr id="129" name="人口1人当たり決算額の推移該当値テキスト445"/>
        <xdr:cNvSpPr txBox="1"/>
      </xdr:nvSpPr>
      <xdr:spPr>
        <a:xfrm>
          <a:off x="5740400" y="674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138622</xdr:rowOff>
    </xdr:from>
    <xdr:to>
      <xdr:col>26</xdr:col>
      <xdr:colOff>101600</xdr:colOff>
      <xdr:row>35</xdr:row>
      <xdr:rowOff>240222</xdr:rowOff>
    </xdr:to>
    <xdr:sp macro="" textlink="">
      <xdr:nvSpPr>
        <xdr:cNvPr id="130" name="楕円 129"/>
        <xdr:cNvSpPr/>
      </xdr:nvSpPr>
      <xdr:spPr bwMode="auto">
        <a:xfrm>
          <a:off x="4953000" y="6748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224999</xdr:rowOff>
    </xdr:from>
    <xdr:ext cx="736600" cy="259045"/>
    <xdr:sp macro="" textlink="">
      <xdr:nvSpPr>
        <xdr:cNvPr id="131" name="テキスト ボックス 130"/>
        <xdr:cNvSpPr txBox="1"/>
      </xdr:nvSpPr>
      <xdr:spPr>
        <a:xfrm>
          <a:off x="4622800" y="6835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83007</xdr:rowOff>
    </xdr:from>
    <xdr:to>
      <xdr:col>22</xdr:col>
      <xdr:colOff>165100</xdr:colOff>
      <xdr:row>35</xdr:row>
      <xdr:rowOff>184607</xdr:rowOff>
    </xdr:to>
    <xdr:sp macro="" textlink="">
      <xdr:nvSpPr>
        <xdr:cNvPr id="132" name="楕円 131"/>
        <xdr:cNvSpPr/>
      </xdr:nvSpPr>
      <xdr:spPr bwMode="auto">
        <a:xfrm>
          <a:off x="4254500" y="6693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194784</xdr:rowOff>
    </xdr:from>
    <xdr:ext cx="762000" cy="259045"/>
    <xdr:sp macro="" textlink="">
      <xdr:nvSpPr>
        <xdr:cNvPr id="133" name="テキスト ボックス 132"/>
        <xdr:cNvSpPr txBox="1"/>
      </xdr:nvSpPr>
      <xdr:spPr>
        <a:xfrm>
          <a:off x="3924300" y="646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44905</xdr:rowOff>
    </xdr:from>
    <xdr:to>
      <xdr:col>19</xdr:col>
      <xdr:colOff>38100</xdr:colOff>
      <xdr:row>35</xdr:row>
      <xdr:rowOff>146505</xdr:rowOff>
    </xdr:to>
    <xdr:sp macro="" textlink="">
      <xdr:nvSpPr>
        <xdr:cNvPr id="134" name="楕円 133"/>
        <xdr:cNvSpPr/>
      </xdr:nvSpPr>
      <xdr:spPr bwMode="auto">
        <a:xfrm>
          <a:off x="3556000" y="6655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156682</xdr:rowOff>
    </xdr:from>
    <xdr:ext cx="762000" cy="259045"/>
    <xdr:sp macro="" textlink="">
      <xdr:nvSpPr>
        <xdr:cNvPr id="135" name="テキスト ボックス 134"/>
        <xdr:cNvSpPr txBox="1"/>
      </xdr:nvSpPr>
      <xdr:spPr>
        <a:xfrm>
          <a:off x="3225800" y="642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70005</xdr:rowOff>
    </xdr:from>
    <xdr:to>
      <xdr:col>15</xdr:col>
      <xdr:colOff>101600</xdr:colOff>
      <xdr:row>35</xdr:row>
      <xdr:rowOff>171605</xdr:rowOff>
    </xdr:to>
    <xdr:sp macro="" textlink="">
      <xdr:nvSpPr>
        <xdr:cNvPr id="136" name="楕円 135"/>
        <xdr:cNvSpPr/>
      </xdr:nvSpPr>
      <xdr:spPr bwMode="auto">
        <a:xfrm>
          <a:off x="2857500" y="6680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181782</xdr:rowOff>
    </xdr:from>
    <xdr:ext cx="762000" cy="259045"/>
    <xdr:sp macro="" textlink="">
      <xdr:nvSpPr>
        <xdr:cNvPr id="137" name="テキスト ボックス 136"/>
        <xdr:cNvSpPr txBox="1"/>
      </xdr:nvSpPr>
      <xdr:spPr>
        <a:xfrm>
          <a:off x="2527300" y="6449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北海道赤井川村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1,492
965
280.09
2,990,842
2,960,394
429
1,537,377
2,344,551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107324</xdr:rowOff>
    </xdr:from>
    <xdr:to>
      <xdr:col>24</xdr:col>
      <xdr:colOff>63500</xdr:colOff>
      <xdr:row>36</xdr:row>
      <xdr:rowOff>136475</xdr:rowOff>
    </xdr:to>
    <xdr:cxnSp macro="">
      <xdr:nvCxnSpPr>
        <xdr:cNvPr id="62" name="直線コネクタ 61"/>
        <xdr:cNvCxnSpPr/>
      </xdr:nvCxnSpPr>
      <xdr:spPr>
        <a:xfrm>
          <a:off x="3797300" y="6279524"/>
          <a:ext cx="838200" cy="2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11321</xdr:rowOff>
    </xdr:from>
    <xdr:to>
      <xdr:col>19</xdr:col>
      <xdr:colOff>177800</xdr:colOff>
      <xdr:row>36</xdr:row>
      <xdr:rowOff>107324</xdr:rowOff>
    </xdr:to>
    <xdr:cxnSp macro="">
      <xdr:nvCxnSpPr>
        <xdr:cNvPr id="65" name="直線コネクタ 64"/>
        <xdr:cNvCxnSpPr/>
      </xdr:nvCxnSpPr>
      <xdr:spPr>
        <a:xfrm>
          <a:off x="2908300" y="6183521"/>
          <a:ext cx="889000" cy="9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11321</xdr:rowOff>
    </xdr:from>
    <xdr:to>
      <xdr:col>15</xdr:col>
      <xdr:colOff>50800</xdr:colOff>
      <xdr:row>36</xdr:row>
      <xdr:rowOff>12706</xdr:rowOff>
    </xdr:to>
    <xdr:cxnSp macro="">
      <xdr:nvCxnSpPr>
        <xdr:cNvPr id="68" name="直線コネクタ 67"/>
        <xdr:cNvCxnSpPr/>
      </xdr:nvCxnSpPr>
      <xdr:spPr>
        <a:xfrm flipV="1">
          <a:off x="2019300" y="6183521"/>
          <a:ext cx="889000" cy="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12706</xdr:rowOff>
    </xdr:from>
    <xdr:to>
      <xdr:col>10</xdr:col>
      <xdr:colOff>114300</xdr:colOff>
      <xdr:row>36</xdr:row>
      <xdr:rowOff>47256</xdr:rowOff>
    </xdr:to>
    <xdr:cxnSp macro="">
      <xdr:nvCxnSpPr>
        <xdr:cNvPr id="71" name="直線コネクタ 70"/>
        <xdr:cNvCxnSpPr/>
      </xdr:nvCxnSpPr>
      <xdr:spPr>
        <a:xfrm flipV="1">
          <a:off x="1130300" y="6184906"/>
          <a:ext cx="889000" cy="3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85675</xdr:rowOff>
    </xdr:from>
    <xdr:to>
      <xdr:col>24</xdr:col>
      <xdr:colOff>114300</xdr:colOff>
      <xdr:row>37</xdr:row>
      <xdr:rowOff>15825</xdr:rowOff>
    </xdr:to>
    <xdr:sp macro="" textlink="">
      <xdr:nvSpPr>
        <xdr:cNvPr id="81" name="楕円 80"/>
        <xdr:cNvSpPr/>
      </xdr:nvSpPr>
      <xdr:spPr>
        <a:xfrm>
          <a:off x="4584700" y="625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108552</xdr:rowOff>
    </xdr:from>
    <xdr:ext cx="599010" cy="259045"/>
    <xdr:sp macro="" textlink="">
      <xdr:nvSpPr>
        <xdr:cNvPr id="82" name="人件費該当値テキスト"/>
        <xdr:cNvSpPr txBox="1"/>
      </xdr:nvSpPr>
      <xdr:spPr>
        <a:xfrm>
          <a:off x="4686300" y="6109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56524</xdr:rowOff>
    </xdr:from>
    <xdr:to>
      <xdr:col>20</xdr:col>
      <xdr:colOff>38100</xdr:colOff>
      <xdr:row>36</xdr:row>
      <xdr:rowOff>158124</xdr:rowOff>
    </xdr:to>
    <xdr:sp macro="" textlink="">
      <xdr:nvSpPr>
        <xdr:cNvPr id="83" name="楕円 82"/>
        <xdr:cNvSpPr/>
      </xdr:nvSpPr>
      <xdr:spPr>
        <a:xfrm>
          <a:off x="3746500" y="622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3201</xdr:rowOff>
    </xdr:from>
    <xdr:ext cx="599010" cy="259045"/>
    <xdr:sp macro="" textlink="">
      <xdr:nvSpPr>
        <xdr:cNvPr id="84" name="テキスト ボックス 83"/>
        <xdr:cNvSpPr txBox="1"/>
      </xdr:nvSpPr>
      <xdr:spPr>
        <a:xfrm>
          <a:off x="3497795" y="6003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131971</xdr:rowOff>
    </xdr:from>
    <xdr:to>
      <xdr:col>15</xdr:col>
      <xdr:colOff>101600</xdr:colOff>
      <xdr:row>36</xdr:row>
      <xdr:rowOff>62121</xdr:rowOff>
    </xdr:to>
    <xdr:sp macro="" textlink="">
      <xdr:nvSpPr>
        <xdr:cNvPr id="85" name="楕円 84"/>
        <xdr:cNvSpPr/>
      </xdr:nvSpPr>
      <xdr:spPr>
        <a:xfrm>
          <a:off x="2857500" y="613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78648</xdr:rowOff>
    </xdr:from>
    <xdr:ext cx="599010" cy="259045"/>
    <xdr:sp macro="" textlink="">
      <xdr:nvSpPr>
        <xdr:cNvPr id="86" name="テキスト ボックス 85"/>
        <xdr:cNvSpPr txBox="1"/>
      </xdr:nvSpPr>
      <xdr:spPr>
        <a:xfrm>
          <a:off x="2608795" y="590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133356</xdr:rowOff>
    </xdr:from>
    <xdr:to>
      <xdr:col>10</xdr:col>
      <xdr:colOff>165100</xdr:colOff>
      <xdr:row>36</xdr:row>
      <xdr:rowOff>63506</xdr:rowOff>
    </xdr:to>
    <xdr:sp macro="" textlink="">
      <xdr:nvSpPr>
        <xdr:cNvPr id="87" name="楕円 86"/>
        <xdr:cNvSpPr/>
      </xdr:nvSpPr>
      <xdr:spPr>
        <a:xfrm>
          <a:off x="1968500" y="613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80033</xdr:rowOff>
    </xdr:from>
    <xdr:ext cx="599010" cy="259045"/>
    <xdr:sp macro="" textlink="">
      <xdr:nvSpPr>
        <xdr:cNvPr id="88" name="テキスト ボックス 87"/>
        <xdr:cNvSpPr txBox="1"/>
      </xdr:nvSpPr>
      <xdr:spPr>
        <a:xfrm>
          <a:off x="1719795" y="590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167906</xdr:rowOff>
    </xdr:from>
    <xdr:to>
      <xdr:col>6</xdr:col>
      <xdr:colOff>38100</xdr:colOff>
      <xdr:row>36</xdr:row>
      <xdr:rowOff>98056</xdr:rowOff>
    </xdr:to>
    <xdr:sp macro="" textlink="">
      <xdr:nvSpPr>
        <xdr:cNvPr id="89" name="楕円 88"/>
        <xdr:cNvSpPr/>
      </xdr:nvSpPr>
      <xdr:spPr>
        <a:xfrm>
          <a:off x="1079500" y="61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114583</xdr:rowOff>
    </xdr:from>
    <xdr:ext cx="599010" cy="259045"/>
    <xdr:sp macro="" textlink="">
      <xdr:nvSpPr>
        <xdr:cNvPr id="90" name="テキスト ボックス 89"/>
        <xdr:cNvSpPr txBox="1"/>
      </xdr:nvSpPr>
      <xdr:spPr>
        <a:xfrm>
          <a:off x="830795" y="594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124870</xdr:rowOff>
    </xdr:from>
    <xdr:to>
      <xdr:col>24</xdr:col>
      <xdr:colOff>63500</xdr:colOff>
      <xdr:row>55</xdr:row>
      <xdr:rowOff>54121</xdr:rowOff>
    </xdr:to>
    <xdr:cxnSp macro="">
      <xdr:nvCxnSpPr>
        <xdr:cNvPr id="119" name="直線コネクタ 118"/>
        <xdr:cNvCxnSpPr/>
      </xdr:nvCxnSpPr>
      <xdr:spPr>
        <a:xfrm>
          <a:off x="3797300" y="9383170"/>
          <a:ext cx="838200" cy="10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138271</xdr:rowOff>
    </xdr:from>
    <xdr:to>
      <xdr:col>19</xdr:col>
      <xdr:colOff>177800</xdr:colOff>
      <xdr:row>54</xdr:row>
      <xdr:rowOff>124870</xdr:rowOff>
    </xdr:to>
    <xdr:cxnSp macro="">
      <xdr:nvCxnSpPr>
        <xdr:cNvPr id="122" name="直線コネクタ 121"/>
        <xdr:cNvCxnSpPr/>
      </xdr:nvCxnSpPr>
      <xdr:spPr>
        <a:xfrm>
          <a:off x="2908300" y="9225121"/>
          <a:ext cx="889000" cy="15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138271</xdr:rowOff>
    </xdr:from>
    <xdr:to>
      <xdr:col>15</xdr:col>
      <xdr:colOff>50800</xdr:colOff>
      <xdr:row>55</xdr:row>
      <xdr:rowOff>51170</xdr:rowOff>
    </xdr:to>
    <xdr:cxnSp macro="">
      <xdr:nvCxnSpPr>
        <xdr:cNvPr id="125" name="直線コネクタ 124"/>
        <xdr:cNvCxnSpPr/>
      </xdr:nvCxnSpPr>
      <xdr:spPr>
        <a:xfrm flipV="1">
          <a:off x="2019300" y="9225121"/>
          <a:ext cx="889000" cy="25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51170</xdr:rowOff>
    </xdr:from>
    <xdr:to>
      <xdr:col>10</xdr:col>
      <xdr:colOff>114300</xdr:colOff>
      <xdr:row>55</xdr:row>
      <xdr:rowOff>97781</xdr:rowOff>
    </xdr:to>
    <xdr:cxnSp macro="">
      <xdr:nvCxnSpPr>
        <xdr:cNvPr id="128" name="直線コネクタ 127"/>
        <xdr:cNvCxnSpPr/>
      </xdr:nvCxnSpPr>
      <xdr:spPr>
        <a:xfrm flipV="1">
          <a:off x="1130300" y="9480920"/>
          <a:ext cx="889000" cy="4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3321</xdr:rowOff>
    </xdr:from>
    <xdr:to>
      <xdr:col>24</xdr:col>
      <xdr:colOff>114300</xdr:colOff>
      <xdr:row>55</xdr:row>
      <xdr:rowOff>104921</xdr:rowOff>
    </xdr:to>
    <xdr:sp macro="" textlink="">
      <xdr:nvSpPr>
        <xdr:cNvPr id="138" name="楕円 137"/>
        <xdr:cNvSpPr/>
      </xdr:nvSpPr>
      <xdr:spPr>
        <a:xfrm>
          <a:off x="4584700" y="943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26198</xdr:rowOff>
    </xdr:from>
    <xdr:ext cx="599010" cy="259045"/>
    <xdr:sp macro="" textlink="">
      <xdr:nvSpPr>
        <xdr:cNvPr id="139" name="物件費該当値テキスト"/>
        <xdr:cNvSpPr txBox="1"/>
      </xdr:nvSpPr>
      <xdr:spPr>
        <a:xfrm>
          <a:off x="4686300" y="928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74070</xdr:rowOff>
    </xdr:from>
    <xdr:to>
      <xdr:col>20</xdr:col>
      <xdr:colOff>38100</xdr:colOff>
      <xdr:row>55</xdr:row>
      <xdr:rowOff>4220</xdr:rowOff>
    </xdr:to>
    <xdr:sp macro="" textlink="">
      <xdr:nvSpPr>
        <xdr:cNvPr id="140" name="楕円 139"/>
        <xdr:cNvSpPr/>
      </xdr:nvSpPr>
      <xdr:spPr>
        <a:xfrm>
          <a:off x="3746500" y="933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20747</xdr:rowOff>
    </xdr:from>
    <xdr:ext cx="599010" cy="259045"/>
    <xdr:sp macro="" textlink="">
      <xdr:nvSpPr>
        <xdr:cNvPr id="141" name="テキスト ボックス 140"/>
        <xdr:cNvSpPr txBox="1"/>
      </xdr:nvSpPr>
      <xdr:spPr>
        <a:xfrm>
          <a:off x="3497795" y="910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87471</xdr:rowOff>
    </xdr:from>
    <xdr:to>
      <xdr:col>15</xdr:col>
      <xdr:colOff>101600</xdr:colOff>
      <xdr:row>54</xdr:row>
      <xdr:rowOff>17621</xdr:rowOff>
    </xdr:to>
    <xdr:sp macro="" textlink="">
      <xdr:nvSpPr>
        <xdr:cNvPr id="142" name="楕円 141"/>
        <xdr:cNvSpPr/>
      </xdr:nvSpPr>
      <xdr:spPr>
        <a:xfrm>
          <a:off x="2857500" y="917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34148</xdr:rowOff>
    </xdr:from>
    <xdr:ext cx="599010" cy="259045"/>
    <xdr:sp macro="" textlink="">
      <xdr:nvSpPr>
        <xdr:cNvPr id="143" name="テキスト ボックス 142"/>
        <xdr:cNvSpPr txBox="1"/>
      </xdr:nvSpPr>
      <xdr:spPr>
        <a:xfrm>
          <a:off x="2608795" y="8949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370</xdr:rowOff>
    </xdr:from>
    <xdr:to>
      <xdr:col>10</xdr:col>
      <xdr:colOff>165100</xdr:colOff>
      <xdr:row>55</xdr:row>
      <xdr:rowOff>101970</xdr:rowOff>
    </xdr:to>
    <xdr:sp macro="" textlink="">
      <xdr:nvSpPr>
        <xdr:cNvPr id="144" name="楕円 143"/>
        <xdr:cNvSpPr/>
      </xdr:nvSpPr>
      <xdr:spPr>
        <a:xfrm>
          <a:off x="1968500" y="943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118497</xdr:rowOff>
    </xdr:from>
    <xdr:ext cx="599010" cy="259045"/>
    <xdr:sp macro="" textlink="">
      <xdr:nvSpPr>
        <xdr:cNvPr id="145" name="テキスト ボックス 144"/>
        <xdr:cNvSpPr txBox="1"/>
      </xdr:nvSpPr>
      <xdr:spPr>
        <a:xfrm>
          <a:off x="1719795" y="920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46981</xdr:rowOff>
    </xdr:from>
    <xdr:to>
      <xdr:col>6</xdr:col>
      <xdr:colOff>38100</xdr:colOff>
      <xdr:row>55</xdr:row>
      <xdr:rowOff>148581</xdr:rowOff>
    </xdr:to>
    <xdr:sp macro="" textlink="">
      <xdr:nvSpPr>
        <xdr:cNvPr id="146" name="楕円 145"/>
        <xdr:cNvSpPr/>
      </xdr:nvSpPr>
      <xdr:spPr>
        <a:xfrm>
          <a:off x="1079500" y="947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165108</xdr:rowOff>
    </xdr:from>
    <xdr:ext cx="599010" cy="259045"/>
    <xdr:sp macro="" textlink="">
      <xdr:nvSpPr>
        <xdr:cNvPr id="147" name="テキスト ボックス 146"/>
        <xdr:cNvSpPr txBox="1"/>
      </xdr:nvSpPr>
      <xdr:spPr>
        <a:xfrm>
          <a:off x="830795" y="925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75678</xdr:rowOff>
    </xdr:from>
    <xdr:to>
      <xdr:col>24</xdr:col>
      <xdr:colOff>63500</xdr:colOff>
      <xdr:row>75</xdr:row>
      <xdr:rowOff>95274</xdr:rowOff>
    </xdr:to>
    <xdr:cxnSp macro="">
      <xdr:nvCxnSpPr>
        <xdr:cNvPr id="174" name="直線コネクタ 173"/>
        <xdr:cNvCxnSpPr/>
      </xdr:nvCxnSpPr>
      <xdr:spPr>
        <a:xfrm flipV="1">
          <a:off x="3797300" y="12934428"/>
          <a:ext cx="838200" cy="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42395</xdr:rowOff>
    </xdr:from>
    <xdr:ext cx="534377" cy="259045"/>
    <xdr:sp macro="" textlink="">
      <xdr:nvSpPr>
        <xdr:cNvPr id="175" name="維持補修費平均値テキスト"/>
        <xdr:cNvSpPr txBox="1"/>
      </xdr:nvSpPr>
      <xdr:spPr>
        <a:xfrm>
          <a:off x="4686300" y="1324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165943</xdr:rowOff>
    </xdr:from>
    <xdr:to>
      <xdr:col>19</xdr:col>
      <xdr:colOff>177800</xdr:colOff>
      <xdr:row>75</xdr:row>
      <xdr:rowOff>95274</xdr:rowOff>
    </xdr:to>
    <xdr:cxnSp macro="">
      <xdr:nvCxnSpPr>
        <xdr:cNvPr id="177" name="直線コネクタ 176"/>
        <xdr:cNvCxnSpPr/>
      </xdr:nvCxnSpPr>
      <xdr:spPr>
        <a:xfrm>
          <a:off x="2908300" y="12853243"/>
          <a:ext cx="889000" cy="10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169209</xdr:rowOff>
    </xdr:from>
    <xdr:ext cx="534377" cy="259045"/>
    <xdr:sp macro="" textlink="">
      <xdr:nvSpPr>
        <xdr:cNvPr id="179" name="テキスト ボックス 178"/>
        <xdr:cNvSpPr txBox="1"/>
      </xdr:nvSpPr>
      <xdr:spPr>
        <a:xfrm>
          <a:off x="3530111" y="133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165943</xdr:rowOff>
    </xdr:from>
    <xdr:to>
      <xdr:col>15</xdr:col>
      <xdr:colOff>50800</xdr:colOff>
      <xdr:row>75</xdr:row>
      <xdr:rowOff>31156</xdr:rowOff>
    </xdr:to>
    <xdr:cxnSp macro="">
      <xdr:nvCxnSpPr>
        <xdr:cNvPr id="180" name="直線コネクタ 179"/>
        <xdr:cNvCxnSpPr/>
      </xdr:nvCxnSpPr>
      <xdr:spPr>
        <a:xfrm flipV="1">
          <a:off x="2019300" y="12853243"/>
          <a:ext cx="889000" cy="3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2940</xdr:rowOff>
    </xdr:from>
    <xdr:ext cx="534377" cy="259045"/>
    <xdr:sp macro="" textlink="">
      <xdr:nvSpPr>
        <xdr:cNvPr id="182" name="テキスト ボックス 181"/>
        <xdr:cNvSpPr txBox="1"/>
      </xdr:nvSpPr>
      <xdr:spPr>
        <a:xfrm>
          <a:off x="2641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31156</xdr:rowOff>
    </xdr:from>
    <xdr:to>
      <xdr:col>10</xdr:col>
      <xdr:colOff>114300</xdr:colOff>
      <xdr:row>75</xdr:row>
      <xdr:rowOff>118582</xdr:rowOff>
    </xdr:to>
    <xdr:cxnSp macro="">
      <xdr:nvCxnSpPr>
        <xdr:cNvPr id="183" name="直線コネクタ 182"/>
        <xdr:cNvCxnSpPr/>
      </xdr:nvCxnSpPr>
      <xdr:spPr>
        <a:xfrm flipV="1">
          <a:off x="1130300" y="12889906"/>
          <a:ext cx="889000" cy="8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14026</xdr:rowOff>
    </xdr:from>
    <xdr:ext cx="534377" cy="259045"/>
    <xdr:sp macro="" textlink="">
      <xdr:nvSpPr>
        <xdr:cNvPr id="185" name="テキスト ボックス 184"/>
        <xdr:cNvSpPr txBox="1"/>
      </xdr:nvSpPr>
      <xdr:spPr>
        <a:xfrm>
          <a:off x="1752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32109</xdr:rowOff>
    </xdr:from>
    <xdr:ext cx="534377" cy="259045"/>
    <xdr:sp macro="" textlink="">
      <xdr:nvSpPr>
        <xdr:cNvPr id="187" name="テキスト ボックス 186"/>
        <xdr:cNvSpPr txBox="1"/>
      </xdr:nvSpPr>
      <xdr:spPr>
        <a:xfrm>
          <a:off x="863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24878</xdr:rowOff>
    </xdr:from>
    <xdr:to>
      <xdr:col>24</xdr:col>
      <xdr:colOff>114300</xdr:colOff>
      <xdr:row>75</xdr:row>
      <xdr:rowOff>126478</xdr:rowOff>
    </xdr:to>
    <xdr:sp macro="" textlink="">
      <xdr:nvSpPr>
        <xdr:cNvPr id="193" name="楕円 192"/>
        <xdr:cNvSpPr/>
      </xdr:nvSpPr>
      <xdr:spPr>
        <a:xfrm>
          <a:off x="4584700" y="1288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47755</xdr:rowOff>
    </xdr:from>
    <xdr:ext cx="599010" cy="259045"/>
    <xdr:sp macro="" textlink="">
      <xdr:nvSpPr>
        <xdr:cNvPr id="194" name="維持補修費該当値テキスト"/>
        <xdr:cNvSpPr txBox="1"/>
      </xdr:nvSpPr>
      <xdr:spPr>
        <a:xfrm>
          <a:off x="4686300" y="12735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44474</xdr:rowOff>
    </xdr:from>
    <xdr:to>
      <xdr:col>20</xdr:col>
      <xdr:colOff>38100</xdr:colOff>
      <xdr:row>75</xdr:row>
      <xdr:rowOff>146075</xdr:rowOff>
    </xdr:to>
    <xdr:sp macro="" textlink="">
      <xdr:nvSpPr>
        <xdr:cNvPr id="195" name="楕円 194"/>
        <xdr:cNvSpPr/>
      </xdr:nvSpPr>
      <xdr:spPr>
        <a:xfrm>
          <a:off x="3746500" y="1290322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162601</xdr:rowOff>
    </xdr:from>
    <xdr:ext cx="599010" cy="259045"/>
    <xdr:sp macro="" textlink="">
      <xdr:nvSpPr>
        <xdr:cNvPr id="196" name="テキスト ボックス 195"/>
        <xdr:cNvSpPr txBox="1"/>
      </xdr:nvSpPr>
      <xdr:spPr>
        <a:xfrm>
          <a:off x="3497795" y="12678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115143</xdr:rowOff>
    </xdr:from>
    <xdr:to>
      <xdr:col>15</xdr:col>
      <xdr:colOff>101600</xdr:colOff>
      <xdr:row>75</xdr:row>
      <xdr:rowOff>45293</xdr:rowOff>
    </xdr:to>
    <xdr:sp macro="" textlink="">
      <xdr:nvSpPr>
        <xdr:cNvPr id="197" name="楕円 196"/>
        <xdr:cNvSpPr/>
      </xdr:nvSpPr>
      <xdr:spPr>
        <a:xfrm>
          <a:off x="2857500" y="1280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61820</xdr:rowOff>
    </xdr:from>
    <xdr:ext cx="599010" cy="259045"/>
    <xdr:sp macro="" textlink="">
      <xdr:nvSpPr>
        <xdr:cNvPr id="198" name="テキスト ボックス 197"/>
        <xdr:cNvSpPr txBox="1"/>
      </xdr:nvSpPr>
      <xdr:spPr>
        <a:xfrm>
          <a:off x="2608795" y="1257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151806</xdr:rowOff>
    </xdr:from>
    <xdr:to>
      <xdr:col>10</xdr:col>
      <xdr:colOff>165100</xdr:colOff>
      <xdr:row>75</xdr:row>
      <xdr:rowOff>81956</xdr:rowOff>
    </xdr:to>
    <xdr:sp macro="" textlink="">
      <xdr:nvSpPr>
        <xdr:cNvPr id="199" name="楕円 198"/>
        <xdr:cNvSpPr/>
      </xdr:nvSpPr>
      <xdr:spPr>
        <a:xfrm>
          <a:off x="1968500" y="1283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98483</xdr:rowOff>
    </xdr:from>
    <xdr:ext cx="599010" cy="259045"/>
    <xdr:sp macro="" textlink="">
      <xdr:nvSpPr>
        <xdr:cNvPr id="200" name="テキスト ボックス 199"/>
        <xdr:cNvSpPr txBox="1"/>
      </xdr:nvSpPr>
      <xdr:spPr>
        <a:xfrm>
          <a:off x="1719795" y="126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67782</xdr:rowOff>
    </xdr:from>
    <xdr:to>
      <xdr:col>6</xdr:col>
      <xdr:colOff>38100</xdr:colOff>
      <xdr:row>75</xdr:row>
      <xdr:rowOff>169382</xdr:rowOff>
    </xdr:to>
    <xdr:sp macro="" textlink="">
      <xdr:nvSpPr>
        <xdr:cNvPr id="201" name="楕円 200"/>
        <xdr:cNvSpPr/>
      </xdr:nvSpPr>
      <xdr:spPr>
        <a:xfrm>
          <a:off x="1079500" y="129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14459</xdr:rowOff>
    </xdr:from>
    <xdr:ext cx="599010" cy="259045"/>
    <xdr:sp macro="" textlink="">
      <xdr:nvSpPr>
        <xdr:cNvPr id="202" name="テキスト ボックス 201"/>
        <xdr:cNvSpPr txBox="1"/>
      </xdr:nvSpPr>
      <xdr:spPr>
        <a:xfrm>
          <a:off x="830795" y="1270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61092</xdr:rowOff>
    </xdr:from>
    <xdr:to>
      <xdr:col>24</xdr:col>
      <xdr:colOff>63500</xdr:colOff>
      <xdr:row>96</xdr:row>
      <xdr:rowOff>166675</xdr:rowOff>
    </xdr:to>
    <xdr:cxnSp macro="">
      <xdr:nvCxnSpPr>
        <xdr:cNvPr id="231" name="直線コネクタ 230"/>
        <xdr:cNvCxnSpPr/>
      </xdr:nvCxnSpPr>
      <xdr:spPr>
        <a:xfrm flipV="1">
          <a:off x="3797300" y="16520292"/>
          <a:ext cx="838200" cy="10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18641</xdr:rowOff>
    </xdr:from>
    <xdr:to>
      <xdr:col>19</xdr:col>
      <xdr:colOff>177800</xdr:colOff>
      <xdr:row>96</xdr:row>
      <xdr:rowOff>166675</xdr:rowOff>
    </xdr:to>
    <xdr:cxnSp macro="">
      <xdr:nvCxnSpPr>
        <xdr:cNvPr id="234" name="直線コネクタ 233"/>
        <xdr:cNvCxnSpPr/>
      </xdr:nvCxnSpPr>
      <xdr:spPr>
        <a:xfrm>
          <a:off x="2908300" y="16477841"/>
          <a:ext cx="889000" cy="14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169921</xdr:rowOff>
    </xdr:from>
    <xdr:to>
      <xdr:col>15</xdr:col>
      <xdr:colOff>50800</xdr:colOff>
      <xdr:row>96</xdr:row>
      <xdr:rowOff>18641</xdr:rowOff>
    </xdr:to>
    <xdr:cxnSp macro="">
      <xdr:nvCxnSpPr>
        <xdr:cNvPr id="237" name="直線コネクタ 236"/>
        <xdr:cNvCxnSpPr/>
      </xdr:nvCxnSpPr>
      <xdr:spPr>
        <a:xfrm>
          <a:off x="2019300" y="16286221"/>
          <a:ext cx="889000" cy="19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169921</xdr:rowOff>
    </xdr:from>
    <xdr:to>
      <xdr:col>10</xdr:col>
      <xdr:colOff>114300</xdr:colOff>
      <xdr:row>96</xdr:row>
      <xdr:rowOff>132507</xdr:rowOff>
    </xdr:to>
    <xdr:cxnSp macro="">
      <xdr:nvCxnSpPr>
        <xdr:cNvPr id="240" name="直線コネクタ 239"/>
        <xdr:cNvCxnSpPr/>
      </xdr:nvCxnSpPr>
      <xdr:spPr>
        <a:xfrm flipV="1">
          <a:off x="1130300" y="16286221"/>
          <a:ext cx="889000" cy="30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10292</xdr:rowOff>
    </xdr:from>
    <xdr:to>
      <xdr:col>24</xdr:col>
      <xdr:colOff>114300</xdr:colOff>
      <xdr:row>96</xdr:row>
      <xdr:rowOff>111892</xdr:rowOff>
    </xdr:to>
    <xdr:sp macro="" textlink="">
      <xdr:nvSpPr>
        <xdr:cNvPr id="250" name="楕円 249"/>
        <xdr:cNvSpPr/>
      </xdr:nvSpPr>
      <xdr:spPr>
        <a:xfrm>
          <a:off x="4584700" y="1646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160169</xdr:rowOff>
    </xdr:from>
    <xdr:ext cx="534377" cy="259045"/>
    <xdr:sp macro="" textlink="">
      <xdr:nvSpPr>
        <xdr:cNvPr id="251" name="扶助費該当値テキスト"/>
        <xdr:cNvSpPr txBox="1"/>
      </xdr:nvSpPr>
      <xdr:spPr>
        <a:xfrm>
          <a:off x="4686300" y="1644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115875</xdr:rowOff>
    </xdr:from>
    <xdr:to>
      <xdr:col>20</xdr:col>
      <xdr:colOff>38100</xdr:colOff>
      <xdr:row>97</xdr:row>
      <xdr:rowOff>46025</xdr:rowOff>
    </xdr:to>
    <xdr:sp macro="" textlink="">
      <xdr:nvSpPr>
        <xdr:cNvPr id="252" name="楕円 251"/>
        <xdr:cNvSpPr/>
      </xdr:nvSpPr>
      <xdr:spPr>
        <a:xfrm>
          <a:off x="3746500" y="1657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37152</xdr:rowOff>
    </xdr:from>
    <xdr:ext cx="534377" cy="259045"/>
    <xdr:sp macro="" textlink="">
      <xdr:nvSpPr>
        <xdr:cNvPr id="253" name="テキスト ボックス 252"/>
        <xdr:cNvSpPr txBox="1"/>
      </xdr:nvSpPr>
      <xdr:spPr>
        <a:xfrm>
          <a:off x="3530111" y="1666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139291</xdr:rowOff>
    </xdr:from>
    <xdr:to>
      <xdr:col>15</xdr:col>
      <xdr:colOff>101600</xdr:colOff>
      <xdr:row>96</xdr:row>
      <xdr:rowOff>69441</xdr:rowOff>
    </xdr:to>
    <xdr:sp macro="" textlink="">
      <xdr:nvSpPr>
        <xdr:cNvPr id="254" name="楕円 253"/>
        <xdr:cNvSpPr/>
      </xdr:nvSpPr>
      <xdr:spPr>
        <a:xfrm>
          <a:off x="2857500" y="164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60568</xdr:rowOff>
    </xdr:from>
    <xdr:ext cx="534377" cy="259045"/>
    <xdr:sp macro="" textlink="">
      <xdr:nvSpPr>
        <xdr:cNvPr id="255" name="テキスト ボックス 254"/>
        <xdr:cNvSpPr txBox="1"/>
      </xdr:nvSpPr>
      <xdr:spPr>
        <a:xfrm>
          <a:off x="2641111" y="1651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119121</xdr:rowOff>
    </xdr:from>
    <xdr:to>
      <xdr:col>10</xdr:col>
      <xdr:colOff>165100</xdr:colOff>
      <xdr:row>95</xdr:row>
      <xdr:rowOff>49271</xdr:rowOff>
    </xdr:to>
    <xdr:sp macro="" textlink="">
      <xdr:nvSpPr>
        <xdr:cNvPr id="256" name="楕円 255"/>
        <xdr:cNvSpPr/>
      </xdr:nvSpPr>
      <xdr:spPr>
        <a:xfrm>
          <a:off x="1968500" y="1623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65798</xdr:rowOff>
    </xdr:from>
    <xdr:ext cx="534377" cy="259045"/>
    <xdr:sp macro="" textlink="">
      <xdr:nvSpPr>
        <xdr:cNvPr id="257" name="テキスト ボックス 256"/>
        <xdr:cNvSpPr txBox="1"/>
      </xdr:nvSpPr>
      <xdr:spPr>
        <a:xfrm>
          <a:off x="1752111" y="1601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81707</xdr:rowOff>
    </xdr:from>
    <xdr:to>
      <xdr:col>6</xdr:col>
      <xdr:colOff>38100</xdr:colOff>
      <xdr:row>97</xdr:row>
      <xdr:rowOff>11857</xdr:rowOff>
    </xdr:to>
    <xdr:sp macro="" textlink="">
      <xdr:nvSpPr>
        <xdr:cNvPr id="258" name="楕円 257"/>
        <xdr:cNvSpPr/>
      </xdr:nvSpPr>
      <xdr:spPr>
        <a:xfrm>
          <a:off x="1079500" y="1654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2984</xdr:rowOff>
    </xdr:from>
    <xdr:ext cx="534377" cy="259045"/>
    <xdr:sp macro="" textlink="">
      <xdr:nvSpPr>
        <xdr:cNvPr id="259" name="テキスト ボックス 258"/>
        <xdr:cNvSpPr txBox="1"/>
      </xdr:nvSpPr>
      <xdr:spPr>
        <a:xfrm>
          <a:off x="863111" y="1663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166660</xdr:rowOff>
    </xdr:from>
    <xdr:to>
      <xdr:col>55</xdr:col>
      <xdr:colOff>0</xdr:colOff>
      <xdr:row>35</xdr:row>
      <xdr:rowOff>116213</xdr:rowOff>
    </xdr:to>
    <xdr:cxnSp macro="">
      <xdr:nvCxnSpPr>
        <xdr:cNvPr id="290" name="直線コネクタ 289"/>
        <xdr:cNvCxnSpPr/>
      </xdr:nvCxnSpPr>
      <xdr:spPr>
        <a:xfrm flipV="1">
          <a:off x="9639300" y="5995960"/>
          <a:ext cx="838200" cy="12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148758</xdr:rowOff>
    </xdr:from>
    <xdr:to>
      <xdr:col>50</xdr:col>
      <xdr:colOff>114300</xdr:colOff>
      <xdr:row>35</xdr:row>
      <xdr:rowOff>116213</xdr:rowOff>
    </xdr:to>
    <xdr:cxnSp macro="">
      <xdr:nvCxnSpPr>
        <xdr:cNvPr id="293" name="直線コネクタ 292"/>
        <xdr:cNvCxnSpPr/>
      </xdr:nvCxnSpPr>
      <xdr:spPr>
        <a:xfrm>
          <a:off x="8750300" y="5978058"/>
          <a:ext cx="889000" cy="13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148758</xdr:rowOff>
    </xdr:from>
    <xdr:to>
      <xdr:col>45</xdr:col>
      <xdr:colOff>177800</xdr:colOff>
      <xdr:row>35</xdr:row>
      <xdr:rowOff>5853</xdr:rowOff>
    </xdr:to>
    <xdr:cxnSp macro="">
      <xdr:nvCxnSpPr>
        <xdr:cNvPr id="296" name="直線コネクタ 295"/>
        <xdr:cNvCxnSpPr/>
      </xdr:nvCxnSpPr>
      <xdr:spPr>
        <a:xfrm flipV="1">
          <a:off x="7861300" y="5978058"/>
          <a:ext cx="889000" cy="2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92989</xdr:rowOff>
    </xdr:from>
    <xdr:to>
      <xdr:col>41</xdr:col>
      <xdr:colOff>50800</xdr:colOff>
      <xdr:row>35</xdr:row>
      <xdr:rowOff>5853</xdr:rowOff>
    </xdr:to>
    <xdr:cxnSp macro="">
      <xdr:nvCxnSpPr>
        <xdr:cNvPr id="299" name="直線コネクタ 298"/>
        <xdr:cNvCxnSpPr/>
      </xdr:nvCxnSpPr>
      <xdr:spPr>
        <a:xfrm>
          <a:off x="6972300" y="5922289"/>
          <a:ext cx="889000" cy="8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115860</xdr:rowOff>
    </xdr:from>
    <xdr:to>
      <xdr:col>55</xdr:col>
      <xdr:colOff>50800</xdr:colOff>
      <xdr:row>35</xdr:row>
      <xdr:rowOff>46010</xdr:rowOff>
    </xdr:to>
    <xdr:sp macro="" textlink="">
      <xdr:nvSpPr>
        <xdr:cNvPr id="309" name="楕円 308"/>
        <xdr:cNvSpPr/>
      </xdr:nvSpPr>
      <xdr:spPr>
        <a:xfrm>
          <a:off x="10426700" y="59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138737</xdr:rowOff>
    </xdr:from>
    <xdr:ext cx="599010" cy="259045"/>
    <xdr:sp macro="" textlink="">
      <xdr:nvSpPr>
        <xdr:cNvPr id="310" name="補助費等該当値テキスト"/>
        <xdr:cNvSpPr txBox="1"/>
      </xdr:nvSpPr>
      <xdr:spPr>
        <a:xfrm>
          <a:off x="10528300" y="579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65413</xdr:rowOff>
    </xdr:from>
    <xdr:to>
      <xdr:col>50</xdr:col>
      <xdr:colOff>165100</xdr:colOff>
      <xdr:row>35</xdr:row>
      <xdr:rowOff>167013</xdr:rowOff>
    </xdr:to>
    <xdr:sp macro="" textlink="">
      <xdr:nvSpPr>
        <xdr:cNvPr id="311" name="楕円 310"/>
        <xdr:cNvSpPr/>
      </xdr:nvSpPr>
      <xdr:spPr>
        <a:xfrm>
          <a:off x="9588500" y="60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12090</xdr:rowOff>
    </xdr:from>
    <xdr:ext cx="599010" cy="259045"/>
    <xdr:sp macro="" textlink="">
      <xdr:nvSpPr>
        <xdr:cNvPr id="312" name="テキスト ボックス 311"/>
        <xdr:cNvSpPr txBox="1"/>
      </xdr:nvSpPr>
      <xdr:spPr>
        <a:xfrm>
          <a:off x="9339795" y="584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97958</xdr:rowOff>
    </xdr:from>
    <xdr:to>
      <xdr:col>46</xdr:col>
      <xdr:colOff>38100</xdr:colOff>
      <xdr:row>35</xdr:row>
      <xdr:rowOff>28108</xdr:rowOff>
    </xdr:to>
    <xdr:sp macro="" textlink="">
      <xdr:nvSpPr>
        <xdr:cNvPr id="313" name="楕円 312"/>
        <xdr:cNvSpPr/>
      </xdr:nvSpPr>
      <xdr:spPr>
        <a:xfrm>
          <a:off x="8699500" y="592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44635</xdr:rowOff>
    </xdr:from>
    <xdr:ext cx="599010" cy="259045"/>
    <xdr:sp macro="" textlink="">
      <xdr:nvSpPr>
        <xdr:cNvPr id="314" name="テキスト ボックス 313"/>
        <xdr:cNvSpPr txBox="1"/>
      </xdr:nvSpPr>
      <xdr:spPr>
        <a:xfrm>
          <a:off x="8450795" y="5702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126503</xdr:rowOff>
    </xdr:from>
    <xdr:to>
      <xdr:col>41</xdr:col>
      <xdr:colOff>101600</xdr:colOff>
      <xdr:row>35</xdr:row>
      <xdr:rowOff>56653</xdr:rowOff>
    </xdr:to>
    <xdr:sp macro="" textlink="">
      <xdr:nvSpPr>
        <xdr:cNvPr id="315" name="楕円 314"/>
        <xdr:cNvSpPr/>
      </xdr:nvSpPr>
      <xdr:spPr>
        <a:xfrm>
          <a:off x="7810500" y="595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73180</xdr:rowOff>
    </xdr:from>
    <xdr:ext cx="599010" cy="259045"/>
    <xdr:sp macro="" textlink="">
      <xdr:nvSpPr>
        <xdr:cNvPr id="316" name="テキスト ボックス 315"/>
        <xdr:cNvSpPr txBox="1"/>
      </xdr:nvSpPr>
      <xdr:spPr>
        <a:xfrm>
          <a:off x="7561795" y="573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42189</xdr:rowOff>
    </xdr:from>
    <xdr:to>
      <xdr:col>36</xdr:col>
      <xdr:colOff>165100</xdr:colOff>
      <xdr:row>34</xdr:row>
      <xdr:rowOff>143789</xdr:rowOff>
    </xdr:to>
    <xdr:sp macro="" textlink="">
      <xdr:nvSpPr>
        <xdr:cNvPr id="317" name="楕円 316"/>
        <xdr:cNvSpPr/>
      </xdr:nvSpPr>
      <xdr:spPr>
        <a:xfrm>
          <a:off x="6921500" y="58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160316</xdr:rowOff>
    </xdr:from>
    <xdr:ext cx="599010" cy="259045"/>
    <xdr:sp macro="" textlink="">
      <xdr:nvSpPr>
        <xdr:cNvPr id="318" name="テキスト ボックス 317"/>
        <xdr:cNvSpPr txBox="1"/>
      </xdr:nvSpPr>
      <xdr:spPr>
        <a:xfrm>
          <a:off x="6672795" y="564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40407</xdr:rowOff>
    </xdr:from>
    <xdr:to>
      <xdr:col>55</xdr:col>
      <xdr:colOff>0</xdr:colOff>
      <xdr:row>58</xdr:row>
      <xdr:rowOff>90608</xdr:rowOff>
    </xdr:to>
    <xdr:cxnSp macro="">
      <xdr:nvCxnSpPr>
        <xdr:cNvPr id="347" name="直線コネクタ 346"/>
        <xdr:cNvCxnSpPr/>
      </xdr:nvCxnSpPr>
      <xdr:spPr>
        <a:xfrm flipV="1">
          <a:off x="9639300" y="9984507"/>
          <a:ext cx="838200" cy="5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62823</xdr:rowOff>
    </xdr:from>
    <xdr:to>
      <xdr:col>50</xdr:col>
      <xdr:colOff>114300</xdr:colOff>
      <xdr:row>58</xdr:row>
      <xdr:rowOff>90608</xdr:rowOff>
    </xdr:to>
    <xdr:cxnSp macro="">
      <xdr:nvCxnSpPr>
        <xdr:cNvPr id="350" name="直線コネクタ 349"/>
        <xdr:cNvCxnSpPr/>
      </xdr:nvCxnSpPr>
      <xdr:spPr>
        <a:xfrm>
          <a:off x="8750300" y="10006923"/>
          <a:ext cx="889000" cy="2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53985</xdr:rowOff>
    </xdr:from>
    <xdr:to>
      <xdr:col>45</xdr:col>
      <xdr:colOff>177800</xdr:colOff>
      <xdr:row>58</xdr:row>
      <xdr:rowOff>62823</xdr:rowOff>
    </xdr:to>
    <xdr:cxnSp macro="">
      <xdr:nvCxnSpPr>
        <xdr:cNvPr id="353" name="直線コネクタ 352"/>
        <xdr:cNvCxnSpPr/>
      </xdr:nvCxnSpPr>
      <xdr:spPr>
        <a:xfrm>
          <a:off x="7861300" y="9826635"/>
          <a:ext cx="889000" cy="18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53985</xdr:rowOff>
    </xdr:from>
    <xdr:to>
      <xdr:col>41</xdr:col>
      <xdr:colOff>50800</xdr:colOff>
      <xdr:row>57</xdr:row>
      <xdr:rowOff>127924</xdr:rowOff>
    </xdr:to>
    <xdr:cxnSp macro="">
      <xdr:nvCxnSpPr>
        <xdr:cNvPr id="356" name="直線コネクタ 355"/>
        <xdr:cNvCxnSpPr/>
      </xdr:nvCxnSpPr>
      <xdr:spPr>
        <a:xfrm flipV="1">
          <a:off x="6972300" y="9826635"/>
          <a:ext cx="889000" cy="7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161057</xdr:rowOff>
    </xdr:from>
    <xdr:to>
      <xdr:col>55</xdr:col>
      <xdr:colOff>50800</xdr:colOff>
      <xdr:row>58</xdr:row>
      <xdr:rowOff>91207</xdr:rowOff>
    </xdr:to>
    <xdr:sp macro="" textlink="">
      <xdr:nvSpPr>
        <xdr:cNvPr id="366" name="楕円 365"/>
        <xdr:cNvSpPr/>
      </xdr:nvSpPr>
      <xdr:spPr>
        <a:xfrm>
          <a:off x="10426700" y="993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139484</xdr:rowOff>
    </xdr:from>
    <xdr:ext cx="599010" cy="259045"/>
    <xdr:sp macro="" textlink="">
      <xdr:nvSpPr>
        <xdr:cNvPr id="367" name="普通建設事業費該当値テキスト"/>
        <xdr:cNvSpPr txBox="1"/>
      </xdr:nvSpPr>
      <xdr:spPr>
        <a:xfrm>
          <a:off x="10528300" y="991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39808</xdr:rowOff>
    </xdr:from>
    <xdr:to>
      <xdr:col>50</xdr:col>
      <xdr:colOff>165100</xdr:colOff>
      <xdr:row>58</xdr:row>
      <xdr:rowOff>141408</xdr:rowOff>
    </xdr:to>
    <xdr:sp macro="" textlink="">
      <xdr:nvSpPr>
        <xdr:cNvPr id="368" name="楕円 367"/>
        <xdr:cNvSpPr/>
      </xdr:nvSpPr>
      <xdr:spPr>
        <a:xfrm>
          <a:off x="9588500" y="99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132535</xdr:rowOff>
    </xdr:from>
    <xdr:ext cx="599010" cy="259045"/>
    <xdr:sp macro="" textlink="">
      <xdr:nvSpPr>
        <xdr:cNvPr id="369" name="テキスト ボックス 368"/>
        <xdr:cNvSpPr txBox="1"/>
      </xdr:nvSpPr>
      <xdr:spPr>
        <a:xfrm>
          <a:off x="9339795" y="10076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12023</xdr:rowOff>
    </xdr:from>
    <xdr:to>
      <xdr:col>46</xdr:col>
      <xdr:colOff>38100</xdr:colOff>
      <xdr:row>58</xdr:row>
      <xdr:rowOff>113623</xdr:rowOff>
    </xdr:to>
    <xdr:sp macro="" textlink="">
      <xdr:nvSpPr>
        <xdr:cNvPr id="370" name="楕円 369"/>
        <xdr:cNvSpPr/>
      </xdr:nvSpPr>
      <xdr:spPr>
        <a:xfrm>
          <a:off x="8699500" y="995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104750</xdr:rowOff>
    </xdr:from>
    <xdr:ext cx="599010" cy="259045"/>
    <xdr:sp macro="" textlink="">
      <xdr:nvSpPr>
        <xdr:cNvPr id="371" name="テキスト ボックス 370"/>
        <xdr:cNvSpPr txBox="1"/>
      </xdr:nvSpPr>
      <xdr:spPr>
        <a:xfrm>
          <a:off x="8450795" y="1004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3185</xdr:rowOff>
    </xdr:from>
    <xdr:to>
      <xdr:col>41</xdr:col>
      <xdr:colOff>101600</xdr:colOff>
      <xdr:row>57</xdr:row>
      <xdr:rowOff>104785</xdr:rowOff>
    </xdr:to>
    <xdr:sp macro="" textlink="">
      <xdr:nvSpPr>
        <xdr:cNvPr id="372" name="楕円 371"/>
        <xdr:cNvSpPr/>
      </xdr:nvSpPr>
      <xdr:spPr>
        <a:xfrm>
          <a:off x="7810500" y="977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121312</xdr:rowOff>
    </xdr:from>
    <xdr:ext cx="599010" cy="259045"/>
    <xdr:sp macro="" textlink="">
      <xdr:nvSpPr>
        <xdr:cNvPr id="373" name="テキスト ボックス 372"/>
        <xdr:cNvSpPr txBox="1"/>
      </xdr:nvSpPr>
      <xdr:spPr>
        <a:xfrm>
          <a:off x="7561795" y="955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77124</xdr:rowOff>
    </xdr:from>
    <xdr:to>
      <xdr:col>36</xdr:col>
      <xdr:colOff>165100</xdr:colOff>
      <xdr:row>58</xdr:row>
      <xdr:rowOff>7274</xdr:rowOff>
    </xdr:to>
    <xdr:sp macro="" textlink="">
      <xdr:nvSpPr>
        <xdr:cNvPr id="374" name="楕円 373"/>
        <xdr:cNvSpPr/>
      </xdr:nvSpPr>
      <xdr:spPr>
        <a:xfrm>
          <a:off x="6921500" y="984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23801</xdr:rowOff>
    </xdr:from>
    <xdr:ext cx="599010" cy="259045"/>
    <xdr:sp macro="" textlink="">
      <xdr:nvSpPr>
        <xdr:cNvPr id="375" name="テキスト ボックス 374"/>
        <xdr:cNvSpPr txBox="1"/>
      </xdr:nvSpPr>
      <xdr:spPr>
        <a:xfrm>
          <a:off x="6672795" y="962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44450</xdr:rowOff>
    </xdr:from>
    <xdr:to>
      <xdr:col>55</xdr:col>
      <xdr:colOff>0</xdr:colOff>
      <xdr:row>79</xdr:row>
      <xdr:rowOff>44450</xdr:rowOff>
    </xdr:to>
    <xdr:cxnSp macro="">
      <xdr:nvCxnSpPr>
        <xdr:cNvPr id="404" name="直線コネクタ 403"/>
        <xdr:cNvCxnSpPr/>
      </xdr:nvCxnSpPr>
      <xdr:spPr>
        <a:xfrm>
          <a:off x="9639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38134</xdr:rowOff>
    </xdr:from>
    <xdr:to>
      <xdr:col>50</xdr:col>
      <xdr:colOff>114300</xdr:colOff>
      <xdr:row>79</xdr:row>
      <xdr:rowOff>44450</xdr:rowOff>
    </xdr:to>
    <xdr:cxnSp macro="">
      <xdr:nvCxnSpPr>
        <xdr:cNvPr id="407" name="直線コネクタ 406"/>
        <xdr:cNvCxnSpPr/>
      </xdr:nvCxnSpPr>
      <xdr:spPr>
        <a:xfrm>
          <a:off x="8750300" y="13582684"/>
          <a:ext cx="889000" cy="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27598</xdr:rowOff>
    </xdr:from>
    <xdr:to>
      <xdr:col>45</xdr:col>
      <xdr:colOff>177800</xdr:colOff>
      <xdr:row>79</xdr:row>
      <xdr:rowOff>38134</xdr:rowOff>
    </xdr:to>
    <xdr:cxnSp macro="">
      <xdr:nvCxnSpPr>
        <xdr:cNvPr id="410" name="直線コネクタ 409"/>
        <xdr:cNvCxnSpPr/>
      </xdr:nvCxnSpPr>
      <xdr:spPr>
        <a:xfrm>
          <a:off x="7861300" y="13572148"/>
          <a:ext cx="889000" cy="1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105150</xdr:rowOff>
    </xdr:from>
    <xdr:to>
      <xdr:col>41</xdr:col>
      <xdr:colOff>50800</xdr:colOff>
      <xdr:row>79</xdr:row>
      <xdr:rowOff>27598</xdr:rowOff>
    </xdr:to>
    <xdr:cxnSp macro="">
      <xdr:nvCxnSpPr>
        <xdr:cNvPr id="413" name="直線コネクタ 412"/>
        <xdr:cNvCxnSpPr/>
      </xdr:nvCxnSpPr>
      <xdr:spPr>
        <a:xfrm>
          <a:off x="6972300" y="13478250"/>
          <a:ext cx="889000" cy="9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3" name="楕円 422"/>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4" name="普通建設事業費 （ うち新規整備　）該当値テキスト"/>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5" name="楕円 424"/>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6" name="テキスト ボックス 425"/>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158784</xdr:rowOff>
    </xdr:from>
    <xdr:to>
      <xdr:col>46</xdr:col>
      <xdr:colOff>38100</xdr:colOff>
      <xdr:row>79</xdr:row>
      <xdr:rowOff>88934</xdr:rowOff>
    </xdr:to>
    <xdr:sp macro="" textlink="">
      <xdr:nvSpPr>
        <xdr:cNvPr id="427" name="楕円 426"/>
        <xdr:cNvSpPr/>
      </xdr:nvSpPr>
      <xdr:spPr>
        <a:xfrm>
          <a:off x="8699500" y="1353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80061</xdr:rowOff>
    </xdr:from>
    <xdr:ext cx="469744" cy="259045"/>
    <xdr:sp macro="" textlink="">
      <xdr:nvSpPr>
        <xdr:cNvPr id="428" name="テキスト ボックス 427"/>
        <xdr:cNvSpPr txBox="1"/>
      </xdr:nvSpPr>
      <xdr:spPr>
        <a:xfrm>
          <a:off x="8515428" y="13624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148248</xdr:rowOff>
    </xdr:from>
    <xdr:to>
      <xdr:col>41</xdr:col>
      <xdr:colOff>101600</xdr:colOff>
      <xdr:row>79</xdr:row>
      <xdr:rowOff>78398</xdr:rowOff>
    </xdr:to>
    <xdr:sp macro="" textlink="">
      <xdr:nvSpPr>
        <xdr:cNvPr id="429" name="楕円 428"/>
        <xdr:cNvSpPr/>
      </xdr:nvSpPr>
      <xdr:spPr>
        <a:xfrm>
          <a:off x="7810500" y="1352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69525</xdr:rowOff>
    </xdr:from>
    <xdr:ext cx="534377" cy="259045"/>
    <xdr:sp macro="" textlink="">
      <xdr:nvSpPr>
        <xdr:cNvPr id="430" name="テキスト ボックス 429"/>
        <xdr:cNvSpPr txBox="1"/>
      </xdr:nvSpPr>
      <xdr:spPr>
        <a:xfrm>
          <a:off x="7594111" y="136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54350</xdr:rowOff>
    </xdr:from>
    <xdr:to>
      <xdr:col>36</xdr:col>
      <xdr:colOff>165100</xdr:colOff>
      <xdr:row>78</xdr:row>
      <xdr:rowOff>155950</xdr:rowOff>
    </xdr:to>
    <xdr:sp macro="" textlink="">
      <xdr:nvSpPr>
        <xdr:cNvPr id="431" name="楕円 430"/>
        <xdr:cNvSpPr/>
      </xdr:nvSpPr>
      <xdr:spPr>
        <a:xfrm>
          <a:off x="6921500" y="1342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1027</xdr:rowOff>
    </xdr:from>
    <xdr:ext cx="534377" cy="259045"/>
    <xdr:sp macro="" textlink="">
      <xdr:nvSpPr>
        <xdr:cNvPr id="432" name="テキスト ボックス 431"/>
        <xdr:cNvSpPr txBox="1"/>
      </xdr:nvSpPr>
      <xdr:spPr>
        <a:xfrm>
          <a:off x="6705111" y="1320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111499</xdr:rowOff>
    </xdr:from>
    <xdr:to>
      <xdr:col>55</xdr:col>
      <xdr:colOff>0</xdr:colOff>
      <xdr:row>98</xdr:row>
      <xdr:rowOff>26598</xdr:rowOff>
    </xdr:to>
    <xdr:cxnSp macro="">
      <xdr:nvCxnSpPr>
        <xdr:cNvPr id="461" name="直線コネクタ 460"/>
        <xdr:cNvCxnSpPr/>
      </xdr:nvCxnSpPr>
      <xdr:spPr>
        <a:xfrm flipV="1">
          <a:off x="9639300" y="16742149"/>
          <a:ext cx="838200" cy="8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85386</xdr:rowOff>
    </xdr:from>
    <xdr:ext cx="599010" cy="259045"/>
    <xdr:sp macro="" textlink="">
      <xdr:nvSpPr>
        <xdr:cNvPr id="462" name="普通建設事業費 （ うち更新整備　）平均値テキスト"/>
        <xdr:cNvSpPr txBox="1"/>
      </xdr:nvSpPr>
      <xdr:spPr>
        <a:xfrm>
          <a:off x="10528300" y="1671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152803</xdr:rowOff>
    </xdr:from>
    <xdr:to>
      <xdr:col>50</xdr:col>
      <xdr:colOff>114300</xdr:colOff>
      <xdr:row>98</xdr:row>
      <xdr:rowOff>26598</xdr:rowOff>
    </xdr:to>
    <xdr:cxnSp macro="">
      <xdr:nvCxnSpPr>
        <xdr:cNvPr id="464" name="直線コネクタ 463"/>
        <xdr:cNvCxnSpPr/>
      </xdr:nvCxnSpPr>
      <xdr:spPr>
        <a:xfrm>
          <a:off x="8750300" y="16783453"/>
          <a:ext cx="889000" cy="4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166681</xdr:rowOff>
    </xdr:from>
    <xdr:to>
      <xdr:col>45</xdr:col>
      <xdr:colOff>177800</xdr:colOff>
      <xdr:row>97</xdr:row>
      <xdr:rowOff>152803</xdr:rowOff>
    </xdr:to>
    <xdr:cxnSp macro="">
      <xdr:nvCxnSpPr>
        <xdr:cNvPr id="467" name="直線コネクタ 466"/>
        <xdr:cNvCxnSpPr/>
      </xdr:nvCxnSpPr>
      <xdr:spPr>
        <a:xfrm>
          <a:off x="7861300" y="16625881"/>
          <a:ext cx="889000" cy="15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166681</xdr:rowOff>
    </xdr:from>
    <xdr:to>
      <xdr:col>41</xdr:col>
      <xdr:colOff>50800</xdr:colOff>
      <xdr:row>97</xdr:row>
      <xdr:rowOff>84182</xdr:rowOff>
    </xdr:to>
    <xdr:cxnSp macro="">
      <xdr:nvCxnSpPr>
        <xdr:cNvPr id="470" name="直線コネクタ 469"/>
        <xdr:cNvCxnSpPr/>
      </xdr:nvCxnSpPr>
      <xdr:spPr>
        <a:xfrm flipV="1">
          <a:off x="6972300" y="16625881"/>
          <a:ext cx="889000" cy="8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29345</xdr:rowOff>
    </xdr:from>
    <xdr:ext cx="599010" cy="259045"/>
    <xdr:sp macro="" textlink="">
      <xdr:nvSpPr>
        <xdr:cNvPr id="474" name="テキスト ボックス 473"/>
        <xdr:cNvSpPr txBox="1"/>
      </xdr:nvSpPr>
      <xdr:spPr>
        <a:xfrm>
          <a:off x="6672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60699</xdr:rowOff>
    </xdr:from>
    <xdr:to>
      <xdr:col>55</xdr:col>
      <xdr:colOff>50800</xdr:colOff>
      <xdr:row>97</xdr:row>
      <xdr:rowOff>162299</xdr:rowOff>
    </xdr:to>
    <xdr:sp macro="" textlink="">
      <xdr:nvSpPr>
        <xdr:cNvPr id="480" name="楕円 479"/>
        <xdr:cNvSpPr/>
      </xdr:nvSpPr>
      <xdr:spPr>
        <a:xfrm>
          <a:off x="10426700" y="1669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83576</xdr:rowOff>
    </xdr:from>
    <xdr:ext cx="599010" cy="259045"/>
    <xdr:sp macro="" textlink="">
      <xdr:nvSpPr>
        <xdr:cNvPr id="481" name="普通建設事業費 （ うち更新整備　）該当値テキスト"/>
        <xdr:cNvSpPr txBox="1"/>
      </xdr:nvSpPr>
      <xdr:spPr>
        <a:xfrm>
          <a:off x="10528300" y="1654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147248</xdr:rowOff>
    </xdr:from>
    <xdr:to>
      <xdr:col>50</xdr:col>
      <xdr:colOff>165100</xdr:colOff>
      <xdr:row>98</xdr:row>
      <xdr:rowOff>77398</xdr:rowOff>
    </xdr:to>
    <xdr:sp macro="" textlink="">
      <xdr:nvSpPr>
        <xdr:cNvPr id="482" name="楕円 481"/>
        <xdr:cNvSpPr/>
      </xdr:nvSpPr>
      <xdr:spPr>
        <a:xfrm>
          <a:off x="9588500" y="1677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68525</xdr:rowOff>
    </xdr:from>
    <xdr:ext cx="599010" cy="259045"/>
    <xdr:sp macro="" textlink="">
      <xdr:nvSpPr>
        <xdr:cNvPr id="483" name="テキスト ボックス 482"/>
        <xdr:cNvSpPr txBox="1"/>
      </xdr:nvSpPr>
      <xdr:spPr>
        <a:xfrm>
          <a:off x="9339795" y="16870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102003</xdr:rowOff>
    </xdr:from>
    <xdr:to>
      <xdr:col>46</xdr:col>
      <xdr:colOff>38100</xdr:colOff>
      <xdr:row>98</xdr:row>
      <xdr:rowOff>32153</xdr:rowOff>
    </xdr:to>
    <xdr:sp macro="" textlink="">
      <xdr:nvSpPr>
        <xdr:cNvPr id="484" name="楕円 483"/>
        <xdr:cNvSpPr/>
      </xdr:nvSpPr>
      <xdr:spPr>
        <a:xfrm>
          <a:off x="8699500" y="1673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48680</xdr:rowOff>
    </xdr:from>
    <xdr:ext cx="599010" cy="259045"/>
    <xdr:sp macro="" textlink="">
      <xdr:nvSpPr>
        <xdr:cNvPr id="485" name="テキスト ボックス 484"/>
        <xdr:cNvSpPr txBox="1"/>
      </xdr:nvSpPr>
      <xdr:spPr>
        <a:xfrm>
          <a:off x="8450795" y="1650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115881</xdr:rowOff>
    </xdr:from>
    <xdr:to>
      <xdr:col>41</xdr:col>
      <xdr:colOff>101600</xdr:colOff>
      <xdr:row>97</xdr:row>
      <xdr:rowOff>46031</xdr:rowOff>
    </xdr:to>
    <xdr:sp macro="" textlink="">
      <xdr:nvSpPr>
        <xdr:cNvPr id="486" name="楕円 485"/>
        <xdr:cNvSpPr/>
      </xdr:nvSpPr>
      <xdr:spPr>
        <a:xfrm>
          <a:off x="7810500" y="1657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62558</xdr:rowOff>
    </xdr:from>
    <xdr:ext cx="599010" cy="259045"/>
    <xdr:sp macro="" textlink="">
      <xdr:nvSpPr>
        <xdr:cNvPr id="487" name="テキスト ボックス 486"/>
        <xdr:cNvSpPr txBox="1"/>
      </xdr:nvSpPr>
      <xdr:spPr>
        <a:xfrm>
          <a:off x="7561795" y="1635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33382</xdr:rowOff>
    </xdr:from>
    <xdr:to>
      <xdr:col>36</xdr:col>
      <xdr:colOff>165100</xdr:colOff>
      <xdr:row>97</xdr:row>
      <xdr:rowOff>134982</xdr:rowOff>
    </xdr:to>
    <xdr:sp macro="" textlink="">
      <xdr:nvSpPr>
        <xdr:cNvPr id="488" name="楕円 487"/>
        <xdr:cNvSpPr/>
      </xdr:nvSpPr>
      <xdr:spPr>
        <a:xfrm>
          <a:off x="6921500" y="1666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151509</xdr:rowOff>
    </xdr:from>
    <xdr:ext cx="599010" cy="259045"/>
    <xdr:sp macro="" textlink="">
      <xdr:nvSpPr>
        <xdr:cNvPr id="489" name="テキスト ボックス 488"/>
        <xdr:cNvSpPr txBox="1"/>
      </xdr:nvSpPr>
      <xdr:spPr>
        <a:xfrm>
          <a:off x="6672795" y="16439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26846</xdr:rowOff>
    </xdr:from>
    <xdr:to>
      <xdr:col>85</xdr:col>
      <xdr:colOff>127000</xdr:colOff>
      <xdr:row>39</xdr:row>
      <xdr:rowOff>28766</xdr:rowOff>
    </xdr:to>
    <xdr:cxnSp macro="">
      <xdr:nvCxnSpPr>
        <xdr:cNvPr id="518" name="直線コネクタ 517"/>
        <xdr:cNvCxnSpPr/>
      </xdr:nvCxnSpPr>
      <xdr:spPr>
        <a:xfrm flipV="1">
          <a:off x="15481300" y="6713396"/>
          <a:ext cx="8382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28766</xdr:rowOff>
    </xdr:from>
    <xdr:to>
      <xdr:col>81</xdr:col>
      <xdr:colOff>50800</xdr:colOff>
      <xdr:row>39</xdr:row>
      <xdr:rowOff>36998</xdr:rowOff>
    </xdr:to>
    <xdr:cxnSp macro="">
      <xdr:nvCxnSpPr>
        <xdr:cNvPr id="521" name="直線コネクタ 520"/>
        <xdr:cNvCxnSpPr/>
      </xdr:nvCxnSpPr>
      <xdr:spPr>
        <a:xfrm flipV="1">
          <a:off x="14592300" y="6715316"/>
          <a:ext cx="889000" cy="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36998</xdr:rowOff>
    </xdr:from>
    <xdr:to>
      <xdr:col>76</xdr:col>
      <xdr:colOff>114300</xdr:colOff>
      <xdr:row>39</xdr:row>
      <xdr:rowOff>44450</xdr:rowOff>
    </xdr:to>
    <xdr:cxnSp macro="">
      <xdr:nvCxnSpPr>
        <xdr:cNvPr id="524" name="直線コネクタ 523"/>
        <xdr:cNvCxnSpPr/>
      </xdr:nvCxnSpPr>
      <xdr:spPr>
        <a:xfrm flipV="1">
          <a:off x="13703300" y="6723548"/>
          <a:ext cx="8890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147496</xdr:rowOff>
    </xdr:from>
    <xdr:to>
      <xdr:col>85</xdr:col>
      <xdr:colOff>177800</xdr:colOff>
      <xdr:row>39</xdr:row>
      <xdr:rowOff>77646</xdr:rowOff>
    </xdr:to>
    <xdr:sp macro="" textlink="">
      <xdr:nvSpPr>
        <xdr:cNvPr id="537" name="楕円 536"/>
        <xdr:cNvSpPr/>
      </xdr:nvSpPr>
      <xdr:spPr>
        <a:xfrm>
          <a:off x="16268700" y="666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534377" cy="259045"/>
    <xdr:sp macro="" textlink="">
      <xdr:nvSpPr>
        <xdr:cNvPr id="538" name="災害復旧事業費該当値テキスト"/>
        <xdr:cNvSpPr txBox="1"/>
      </xdr:nvSpPr>
      <xdr:spPr>
        <a:xfrm>
          <a:off x="16370300" y="663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149416</xdr:rowOff>
    </xdr:from>
    <xdr:to>
      <xdr:col>81</xdr:col>
      <xdr:colOff>101600</xdr:colOff>
      <xdr:row>39</xdr:row>
      <xdr:rowOff>79566</xdr:rowOff>
    </xdr:to>
    <xdr:sp macro="" textlink="">
      <xdr:nvSpPr>
        <xdr:cNvPr id="539" name="楕円 538"/>
        <xdr:cNvSpPr/>
      </xdr:nvSpPr>
      <xdr:spPr>
        <a:xfrm>
          <a:off x="15430500" y="666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70693</xdr:rowOff>
    </xdr:from>
    <xdr:ext cx="534377" cy="259045"/>
    <xdr:sp macro="" textlink="">
      <xdr:nvSpPr>
        <xdr:cNvPr id="540" name="テキスト ボックス 539"/>
        <xdr:cNvSpPr txBox="1"/>
      </xdr:nvSpPr>
      <xdr:spPr>
        <a:xfrm>
          <a:off x="15214111" y="67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157648</xdr:rowOff>
    </xdr:from>
    <xdr:to>
      <xdr:col>76</xdr:col>
      <xdr:colOff>165100</xdr:colOff>
      <xdr:row>39</xdr:row>
      <xdr:rowOff>87798</xdr:rowOff>
    </xdr:to>
    <xdr:sp macro="" textlink="">
      <xdr:nvSpPr>
        <xdr:cNvPr id="541" name="楕円 540"/>
        <xdr:cNvSpPr/>
      </xdr:nvSpPr>
      <xdr:spPr>
        <a:xfrm>
          <a:off x="14541500" y="667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78925</xdr:rowOff>
    </xdr:from>
    <xdr:ext cx="469744" cy="259045"/>
    <xdr:sp macro="" textlink="">
      <xdr:nvSpPr>
        <xdr:cNvPr id="542" name="テキスト ボックス 541"/>
        <xdr:cNvSpPr txBox="1"/>
      </xdr:nvSpPr>
      <xdr:spPr>
        <a:xfrm>
          <a:off x="14357428" y="676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46087</xdr:rowOff>
    </xdr:from>
    <xdr:to>
      <xdr:col>85</xdr:col>
      <xdr:colOff>127000</xdr:colOff>
      <xdr:row>77</xdr:row>
      <xdr:rowOff>80511</xdr:rowOff>
    </xdr:to>
    <xdr:cxnSp macro="">
      <xdr:nvCxnSpPr>
        <xdr:cNvPr id="634" name="直線コネクタ 633"/>
        <xdr:cNvCxnSpPr/>
      </xdr:nvCxnSpPr>
      <xdr:spPr>
        <a:xfrm>
          <a:off x="15481300" y="13247737"/>
          <a:ext cx="838200" cy="3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136860</xdr:rowOff>
    </xdr:from>
    <xdr:to>
      <xdr:col>81</xdr:col>
      <xdr:colOff>50800</xdr:colOff>
      <xdr:row>77</xdr:row>
      <xdr:rowOff>46087</xdr:rowOff>
    </xdr:to>
    <xdr:cxnSp macro="">
      <xdr:nvCxnSpPr>
        <xdr:cNvPr id="637" name="直線コネクタ 636"/>
        <xdr:cNvCxnSpPr/>
      </xdr:nvCxnSpPr>
      <xdr:spPr>
        <a:xfrm>
          <a:off x="14592300" y="13167060"/>
          <a:ext cx="889000" cy="8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136860</xdr:rowOff>
    </xdr:from>
    <xdr:to>
      <xdr:col>76</xdr:col>
      <xdr:colOff>114300</xdr:colOff>
      <xdr:row>76</xdr:row>
      <xdr:rowOff>138956</xdr:rowOff>
    </xdr:to>
    <xdr:cxnSp macro="">
      <xdr:nvCxnSpPr>
        <xdr:cNvPr id="640" name="直線コネクタ 639"/>
        <xdr:cNvCxnSpPr/>
      </xdr:nvCxnSpPr>
      <xdr:spPr>
        <a:xfrm flipV="1">
          <a:off x="13703300" y="13167060"/>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138956</xdr:rowOff>
    </xdr:from>
    <xdr:to>
      <xdr:col>71</xdr:col>
      <xdr:colOff>177800</xdr:colOff>
      <xdr:row>77</xdr:row>
      <xdr:rowOff>14467</xdr:rowOff>
    </xdr:to>
    <xdr:cxnSp macro="">
      <xdr:nvCxnSpPr>
        <xdr:cNvPr id="643" name="直線コネクタ 642"/>
        <xdr:cNvCxnSpPr/>
      </xdr:nvCxnSpPr>
      <xdr:spPr>
        <a:xfrm flipV="1">
          <a:off x="12814300" y="13169156"/>
          <a:ext cx="889000" cy="4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7" name="テキスト ボックス 646"/>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29711</xdr:rowOff>
    </xdr:from>
    <xdr:to>
      <xdr:col>85</xdr:col>
      <xdr:colOff>177800</xdr:colOff>
      <xdr:row>77</xdr:row>
      <xdr:rowOff>131311</xdr:rowOff>
    </xdr:to>
    <xdr:sp macro="" textlink="">
      <xdr:nvSpPr>
        <xdr:cNvPr id="653" name="楕円 652"/>
        <xdr:cNvSpPr/>
      </xdr:nvSpPr>
      <xdr:spPr>
        <a:xfrm>
          <a:off x="16268700" y="1323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8138</xdr:rowOff>
    </xdr:from>
    <xdr:ext cx="599010" cy="259045"/>
    <xdr:sp macro="" textlink="">
      <xdr:nvSpPr>
        <xdr:cNvPr id="654" name="公債費該当値テキスト"/>
        <xdr:cNvSpPr txBox="1"/>
      </xdr:nvSpPr>
      <xdr:spPr>
        <a:xfrm>
          <a:off x="16370300" y="13209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166737</xdr:rowOff>
    </xdr:from>
    <xdr:to>
      <xdr:col>81</xdr:col>
      <xdr:colOff>101600</xdr:colOff>
      <xdr:row>77</xdr:row>
      <xdr:rowOff>96887</xdr:rowOff>
    </xdr:to>
    <xdr:sp macro="" textlink="">
      <xdr:nvSpPr>
        <xdr:cNvPr id="655" name="楕円 654"/>
        <xdr:cNvSpPr/>
      </xdr:nvSpPr>
      <xdr:spPr>
        <a:xfrm>
          <a:off x="15430500" y="1319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113414</xdr:rowOff>
    </xdr:from>
    <xdr:ext cx="599010" cy="259045"/>
    <xdr:sp macro="" textlink="">
      <xdr:nvSpPr>
        <xdr:cNvPr id="656" name="テキスト ボックス 655"/>
        <xdr:cNvSpPr txBox="1"/>
      </xdr:nvSpPr>
      <xdr:spPr>
        <a:xfrm>
          <a:off x="15181795" y="1297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86060</xdr:rowOff>
    </xdr:from>
    <xdr:to>
      <xdr:col>76</xdr:col>
      <xdr:colOff>165100</xdr:colOff>
      <xdr:row>77</xdr:row>
      <xdr:rowOff>16210</xdr:rowOff>
    </xdr:to>
    <xdr:sp macro="" textlink="">
      <xdr:nvSpPr>
        <xdr:cNvPr id="657" name="楕円 656"/>
        <xdr:cNvSpPr/>
      </xdr:nvSpPr>
      <xdr:spPr>
        <a:xfrm>
          <a:off x="14541500" y="131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32737</xdr:rowOff>
    </xdr:from>
    <xdr:ext cx="599010" cy="259045"/>
    <xdr:sp macro="" textlink="">
      <xdr:nvSpPr>
        <xdr:cNvPr id="658" name="テキスト ボックス 657"/>
        <xdr:cNvSpPr txBox="1"/>
      </xdr:nvSpPr>
      <xdr:spPr>
        <a:xfrm>
          <a:off x="14292795" y="1289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88156</xdr:rowOff>
    </xdr:from>
    <xdr:to>
      <xdr:col>72</xdr:col>
      <xdr:colOff>38100</xdr:colOff>
      <xdr:row>77</xdr:row>
      <xdr:rowOff>18306</xdr:rowOff>
    </xdr:to>
    <xdr:sp macro="" textlink="">
      <xdr:nvSpPr>
        <xdr:cNvPr id="659" name="楕円 658"/>
        <xdr:cNvSpPr/>
      </xdr:nvSpPr>
      <xdr:spPr>
        <a:xfrm>
          <a:off x="13652500" y="1311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34832</xdr:rowOff>
    </xdr:from>
    <xdr:ext cx="599010" cy="259045"/>
    <xdr:sp macro="" textlink="">
      <xdr:nvSpPr>
        <xdr:cNvPr id="660" name="テキスト ボックス 659"/>
        <xdr:cNvSpPr txBox="1"/>
      </xdr:nvSpPr>
      <xdr:spPr>
        <a:xfrm>
          <a:off x="13403795" y="1289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135117</xdr:rowOff>
    </xdr:from>
    <xdr:to>
      <xdr:col>67</xdr:col>
      <xdr:colOff>101600</xdr:colOff>
      <xdr:row>77</xdr:row>
      <xdr:rowOff>65267</xdr:rowOff>
    </xdr:to>
    <xdr:sp macro="" textlink="">
      <xdr:nvSpPr>
        <xdr:cNvPr id="661" name="楕円 660"/>
        <xdr:cNvSpPr/>
      </xdr:nvSpPr>
      <xdr:spPr>
        <a:xfrm>
          <a:off x="12763500" y="1316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81794</xdr:rowOff>
    </xdr:from>
    <xdr:ext cx="599010" cy="259045"/>
    <xdr:sp macro="" textlink="">
      <xdr:nvSpPr>
        <xdr:cNvPr id="662" name="テキスト ボックス 661"/>
        <xdr:cNvSpPr txBox="1"/>
      </xdr:nvSpPr>
      <xdr:spPr>
        <a:xfrm>
          <a:off x="12514795" y="12940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103014</xdr:rowOff>
    </xdr:from>
    <xdr:to>
      <xdr:col>85</xdr:col>
      <xdr:colOff>127000</xdr:colOff>
      <xdr:row>98</xdr:row>
      <xdr:rowOff>107660</xdr:rowOff>
    </xdr:to>
    <xdr:cxnSp macro="">
      <xdr:nvCxnSpPr>
        <xdr:cNvPr id="689" name="直線コネクタ 688"/>
        <xdr:cNvCxnSpPr/>
      </xdr:nvCxnSpPr>
      <xdr:spPr>
        <a:xfrm>
          <a:off x="15481300" y="16905114"/>
          <a:ext cx="838200" cy="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77253</xdr:rowOff>
    </xdr:from>
    <xdr:to>
      <xdr:col>81</xdr:col>
      <xdr:colOff>50800</xdr:colOff>
      <xdr:row>98</xdr:row>
      <xdr:rowOff>103014</xdr:rowOff>
    </xdr:to>
    <xdr:cxnSp macro="">
      <xdr:nvCxnSpPr>
        <xdr:cNvPr id="692" name="直線コネクタ 691"/>
        <xdr:cNvCxnSpPr/>
      </xdr:nvCxnSpPr>
      <xdr:spPr>
        <a:xfrm>
          <a:off x="14592300" y="16879353"/>
          <a:ext cx="889000" cy="2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8086</xdr:rowOff>
    </xdr:from>
    <xdr:to>
      <xdr:col>76</xdr:col>
      <xdr:colOff>114300</xdr:colOff>
      <xdr:row>98</xdr:row>
      <xdr:rowOff>77253</xdr:rowOff>
    </xdr:to>
    <xdr:cxnSp macro="">
      <xdr:nvCxnSpPr>
        <xdr:cNvPr id="695" name="直線コネクタ 694"/>
        <xdr:cNvCxnSpPr/>
      </xdr:nvCxnSpPr>
      <xdr:spPr>
        <a:xfrm>
          <a:off x="13703300" y="16638736"/>
          <a:ext cx="889000" cy="24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8086</xdr:rowOff>
    </xdr:from>
    <xdr:to>
      <xdr:col>71</xdr:col>
      <xdr:colOff>177800</xdr:colOff>
      <xdr:row>98</xdr:row>
      <xdr:rowOff>28262</xdr:rowOff>
    </xdr:to>
    <xdr:cxnSp macro="">
      <xdr:nvCxnSpPr>
        <xdr:cNvPr id="698" name="直線コネクタ 697"/>
        <xdr:cNvCxnSpPr/>
      </xdr:nvCxnSpPr>
      <xdr:spPr>
        <a:xfrm flipV="1">
          <a:off x="12814300" y="16638736"/>
          <a:ext cx="889000" cy="19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56860</xdr:rowOff>
    </xdr:from>
    <xdr:to>
      <xdr:col>85</xdr:col>
      <xdr:colOff>177800</xdr:colOff>
      <xdr:row>98</xdr:row>
      <xdr:rowOff>158460</xdr:rowOff>
    </xdr:to>
    <xdr:sp macro="" textlink="">
      <xdr:nvSpPr>
        <xdr:cNvPr id="708" name="楕円 707"/>
        <xdr:cNvSpPr/>
      </xdr:nvSpPr>
      <xdr:spPr>
        <a:xfrm>
          <a:off x="16268700" y="1685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143237</xdr:rowOff>
    </xdr:from>
    <xdr:ext cx="534377" cy="259045"/>
    <xdr:sp macro="" textlink="">
      <xdr:nvSpPr>
        <xdr:cNvPr id="709" name="積立金該当値テキスト"/>
        <xdr:cNvSpPr txBox="1"/>
      </xdr:nvSpPr>
      <xdr:spPr>
        <a:xfrm>
          <a:off x="16370300" y="1677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52214</xdr:rowOff>
    </xdr:from>
    <xdr:to>
      <xdr:col>81</xdr:col>
      <xdr:colOff>101600</xdr:colOff>
      <xdr:row>98</xdr:row>
      <xdr:rowOff>153814</xdr:rowOff>
    </xdr:to>
    <xdr:sp macro="" textlink="">
      <xdr:nvSpPr>
        <xdr:cNvPr id="710" name="楕円 709"/>
        <xdr:cNvSpPr/>
      </xdr:nvSpPr>
      <xdr:spPr>
        <a:xfrm>
          <a:off x="15430500" y="1685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144941</xdr:rowOff>
    </xdr:from>
    <xdr:ext cx="534377" cy="259045"/>
    <xdr:sp macro="" textlink="">
      <xdr:nvSpPr>
        <xdr:cNvPr id="711" name="テキスト ボックス 710"/>
        <xdr:cNvSpPr txBox="1"/>
      </xdr:nvSpPr>
      <xdr:spPr>
        <a:xfrm>
          <a:off x="15214111" y="1694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26453</xdr:rowOff>
    </xdr:from>
    <xdr:to>
      <xdr:col>76</xdr:col>
      <xdr:colOff>165100</xdr:colOff>
      <xdr:row>98</xdr:row>
      <xdr:rowOff>128053</xdr:rowOff>
    </xdr:to>
    <xdr:sp macro="" textlink="">
      <xdr:nvSpPr>
        <xdr:cNvPr id="712" name="楕円 711"/>
        <xdr:cNvSpPr/>
      </xdr:nvSpPr>
      <xdr:spPr>
        <a:xfrm>
          <a:off x="14541500" y="1682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119180</xdr:rowOff>
    </xdr:from>
    <xdr:ext cx="534377" cy="259045"/>
    <xdr:sp macro="" textlink="">
      <xdr:nvSpPr>
        <xdr:cNvPr id="713" name="テキスト ボックス 712"/>
        <xdr:cNvSpPr txBox="1"/>
      </xdr:nvSpPr>
      <xdr:spPr>
        <a:xfrm>
          <a:off x="14325111" y="1692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128736</xdr:rowOff>
    </xdr:from>
    <xdr:to>
      <xdr:col>72</xdr:col>
      <xdr:colOff>38100</xdr:colOff>
      <xdr:row>97</xdr:row>
      <xdr:rowOff>58886</xdr:rowOff>
    </xdr:to>
    <xdr:sp macro="" textlink="">
      <xdr:nvSpPr>
        <xdr:cNvPr id="714" name="楕円 713"/>
        <xdr:cNvSpPr/>
      </xdr:nvSpPr>
      <xdr:spPr>
        <a:xfrm>
          <a:off x="13652500" y="1658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75413</xdr:rowOff>
    </xdr:from>
    <xdr:ext cx="599010" cy="259045"/>
    <xdr:sp macro="" textlink="">
      <xdr:nvSpPr>
        <xdr:cNvPr id="715" name="テキスト ボックス 714"/>
        <xdr:cNvSpPr txBox="1"/>
      </xdr:nvSpPr>
      <xdr:spPr>
        <a:xfrm>
          <a:off x="13403795" y="16363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148912</xdr:rowOff>
    </xdr:from>
    <xdr:to>
      <xdr:col>67</xdr:col>
      <xdr:colOff>101600</xdr:colOff>
      <xdr:row>98</xdr:row>
      <xdr:rowOff>79062</xdr:rowOff>
    </xdr:to>
    <xdr:sp macro="" textlink="">
      <xdr:nvSpPr>
        <xdr:cNvPr id="716" name="楕円 715"/>
        <xdr:cNvSpPr/>
      </xdr:nvSpPr>
      <xdr:spPr>
        <a:xfrm>
          <a:off x="12763500" y="1677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95589</xdr:rowOff>
    </xdr:from>
    <xdr:ext cx="599010" cy="259045"/>
    <xdr:sp macro="" textlink="">
      <xdr:nvSpPr>
        <xdr:cNvPr id="717" name="テキスト ボックス 716"/>
        <xdr:cNvSpPr txBox="1"/>
      </xdr:nvSpPr>
      <xdr:spPr>
        <a:xfrm>
          <a:off x="12514795" y="16554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97931</xdr:rowOff>
    </xdr:from>
    <xdr:to>
      <xdr:col>111</xdr:col>
      <xdr:colOff>177800</xdr:colOff>
      <xdr:row>39</xdr:row>
      <xdr:rowOff>98878</xdr:rowOff>
    </xdr:to>
    <xdr:cxnSp macro="">
      <xdr:nvCxnSpPr>
        <xdr:cNvPr id="751" name="直線コネクタ 750"/>
        <xdr:cNvCxnSpPr/>
      </xdr:nvCxnSpPr>
      <xdr:spPr>
        <a:xfrm>
          <a:off x="20434300" y="6784481"/>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97931</xdr:rowOff>
    </xdr:from>
    <xdr:to>
      <xdr:col>107</xdr:col>
      <xdr:colOff>50800</xdr:colOff>
      <xdr:row>39</xdr:row>
      <xdr:rowOff>98878</xdr:rowOff>
    </xdr:to>
    <xdr:cxnSp macro="">
      <xdr:nvCxnSpPr>
        <xdr:cNvPr id="754" name="直線コネクタ 753"/>
        <xdr:cNvCxnSpPr/>
      </xdr:nvCxnSpPr>
      <xdr:spPr>
        <a:xfrm flipV="1">
          <a:off x="19545300" y="6784481"/>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47131</xdr:rowOff>
    </xdr:from>
    <xdr:to>
      <xdr:col>107</xdr:col>
      <xdr:colOff>101600</xdr:colOff>
      <xdr:row>39</xdr:row>
      <xdr:rowOff>148731</xdr:rowOff>
    </xdr:to>
    <xdr:sp macro="" textlink="">
      <xdr:nvSpPr>
        <xdr:cNvPr id="771" name="楕円 770"/>
        <xdr:cNvSpPr/>
      </xdr:nvSpPr>
      <xdr:spPr>
        <a:xfrm>
          <a:off x="20383500" y="673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139858</xdr:rowOff>
    </xdr:from>
    <xdr:ext cx="313932" cy="259045"/>
    <xdr:sp macro="" textlink="">
      <xdr:nvSpPr>
        <xdr:cNvPr id="772" name="テキスト ボックス 771"/>
        <xdr:cNvSpPr txBox="1"/>
      </xdr:nvSpPr>
      <xdr:spPr>
        <a:xfrm>
          <a:off x="20277333" y="68264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5"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7" name="テキスト ボックス 826"/>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9" name="テキスト ボックス 828"/>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1" name="テキスト ボックス 830"/>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3" name="テキスト ボックス 832"/>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84246</xdr:rowOff>
    </xdr:from>
    <xdr:to>
      <xdr:col>116</xdr:col>
      <xdr:colOff>63500</xdr:colOff>
      <xdr:row>77</xdr:row>
      <xdr:rowOff>108908</xdr:rowOff>
    </xdr:to>
    <xdr:cxnSp macro="">
      <xdr:nvCxnSpPr>
        <xdr:cNvPr id="860" name="直線コネクタ 859"/>
        <xdr:cNvCxnSpPr/>
      </xdr:nvCxnSpPr>
      <xdr:spPr>
        <a:xfrm>
          <a:off x="21323300" y="12942996"/>
          <a:ext cx="838200" cy="36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23964</xdr:rowOff>
    </xdr:from>
    <xdr:to>
      <xdr:col>111</xdr:col>
      <xdr:colOff>177800</xdr:colOff>
      <xdr:row>75</xdr:row>
      <xdr:rowOff>84246</xdr:rowOff>
    </xdr:to>
    <xdr:cxnSp macro="">
      <xdr:nvCxnSpPr>
        <xdr:cNvPr id="863" name="直線コネクタ 862"/>
        <xdr:cNvCxnSpPr/>
      </xdr:nvCxnSpPr>
      <xdr:spPr>
        <a:xfrm>
          <a:off x="20434300" y="12882714"/>
          <a:ext cx="889000" cy="6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16096</xdr:rowOff>
    </xdr:from>
    <xdr:to>
      <xdr:col>107</xdr:col>
      <xdr:colOff>50800</xdr:colOff>
      <xdr:row>75</xdr:row>
      <xdr:rowOff>23964</xdr:rowOff>
    </xdr:to>
    <xdr:cxnSp macro="">
      <xdr:nvCxnSpPr>
        <xdr:cNvPr id="866" name="直線コネクタ 865"/>
        <xdr:cNvCxnSpPr/>
      </xdr:nvCxnSpPr>
      <xdr:spPr>
        <a:xfrm>
          <a:off x="19545300" y="12703396"/>
          <a:ext cx="889000" cy="17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16096</xdr:rowOff>
    </xdr:from>
    <xdr:to>
      <xdr:col>102</xdr:col>
      <xdr:colOff>114300</xdr:colOff>
      <xdr:row>74</xdr:row>
      <xdr:rowOff>60760</xdr:rowOff>
    </xdr:to>
    <xdr:cxnSp macro="">
      <xdr:nvCxnSpPr>
        <xdr:cNvPr id="869" name="直線コネクタ 868"/>
        <xdr:cNvCxnSpPr/>
      </xdr:nvCxnSpPr>
      <xdr:spPr>
        <a:xfrm flipV="1">
          <a:off x="18656300" y="12703396"/>
          <a:ext cx="889000" cy="4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58108</xdr:rowOff>
    </xdr:from>
    <xdr:to>
      <xdr:col>116</xdr:col>
      <xdr:colOff>114300</xdr:colOff>
      <xdr:row>77</xdr:row>
      <xdr:rowOff>159708</xdr:rowOff>
    </xdr:to>
    <xdr:sp macro="" textlink="">
      <xdr:nvSpPr>
        <xdr:cNvPr id="879" name="楕円 878"/>
        <xdr:cNvSpPr/>
      </xdr:nvSpPr>
      <xdr:spPr>
        <a:xfrm>
          <a:off x="22110700" y="1325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144485</xdr:rowOff>
    </xdr:from>
    <xdr:ext cx="534377" cy="259045"/>
    <xdr:sp macro="" textlink="">
      <xdr:nvSpPr>
        <xdr:cNvPr id="880" name="繰出金該当値テキスト"/>
        <xdr:cNvSpPr txBox="1"/>
      </xdr:nvSpPr>
      <xdr:spPr>
        <a:xfrm>
          <a:off x="22212300" y="1317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33446</xdr:rowOff>
    </xdr:from>
    <xdr:to>
      <xdr:col>112</xdr:col>
      <xdr:colOff>38100</xdr:colOff>
      <xdr:row>75</xdr:row>
      <xdr:rowOff>135046</xdr:rowOff>
    </xdr:to>
    <xdr:sp macro="" textlink="">
      <xdr:nvSpPr>
        <xdr:cNvPr id="881" name="楕円 880"/>
        <xdr:cNvSpPr/>
      </xdr:nvSpPr>
      <xdr:spPr>
        <a:xfrm>
          <a:off x="21272500" y="1289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151573</xdr:rowOff>
    </xdr:from>
    <xdr:ext cx="599010" cy="259045"/>
    <xdr:sp macro="" textlink="">
      <xdr:nvSpPr>
        <xdr:cNvPr id="882" name="テキスト ボックス 881"/>
        <xdr:cNvSpPr txBox="1"/>
      </xdr:nvSpPr>
      <xdr:spPr>
        <a:xfrm>
          <a:off x="21023795" y="1266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144614</xdr:rowOff>
    </xdr:from>
    <xdr:to>
      <xdr:col>107</xdr:col>
      <xdr:colOff>101600</xdr:colOff>
      <xdr:row>75</xdr:row>
      <xdr:rowOff>74764</xdr:rowOff>
    </xdr:to>
    <xdr:sp macro="" textlink="">
      <xdr:nvSpPr>
        <xdr:cNvPr id="883" name="楕円 882"/>
        <xdr:cNvSpPr/>
      </xdr:nvSpPr>
      <xdr:spPr>
        <a:xfrm>
          <a:off x="20383500" y="1283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91291</xdr:rowOff>
    </xdr:from>
    <xdr:ext cx="599010" cy="259045"/>
    <xdr:sp macro="" textlink="">
      <xdr:nvSpPr>
        <xdr:cNvPr id="884" name="テキスト ボックス 883"/>
        <xdr:cNvSpPr txBox="1"/>
      </xdr:nvSpPr>
      <xdr:spPr>
        <a:xfrm>
          <a:off x="20134795" y="1260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136746</xdr:rowOff>
    </xdr:from>
    <xdr:to>
      <xdr:col>102</xdr:col>
      <xdr:colOff>165100</xdr:colOff>
      <xdr:row>74</xdr:row>
      <xdr:rowOff>66896</xdr:rowOff>
    </xdr:to>
    <xdr:sp macro="" textlink="">
      <xdr:nvSpPr>
        <xdr:cNvPr id="885" name="楕円 884"/>
        <xdr:cNvSpPr/>
      </xdr:nvSpPr>
      <xdr:spPr>
        <a:xfrm>
          <a:off x="19494500" y="1265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83423</xdr:rowOff>
    </xdr:from>
    <xdr:ext cx="599010" cy="259045"/>
    <xdr:sp macro="" textlink="">
      <xdr:nvSpPr>
        <xdr:cNvPr id="886" name="テキスト ボックス 885"/>
        <xdr:cNvSpPr txBox="1"/>
      </xdr:nvSpPr>
      <xdr:spPr>
        <a:xfrm>
          <a:off x="19245795" y="12427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9960</xdr:rowOff>
    </xdr:from>
    <xdr:to>
      <xdr:col>98</xdr:col>
      <xdr:colOff>38100</xdr:colOff>
      <xdr:row>74</xdr:row>
      <xdr:rowOff>111560</xdr:rowOff>
    </xdr:to>
    <xdr:sp macro="" textlink="">
      <xdr:nvSpPr>
        <xdr:cNvPr id="887" name="楕円 886"/>
        <xdr:cNvSpPr/>
      </xdr:nvSpPr>
      <xdr:spPr>
        <a:xfrm>
          <a:off x="18605500" y="1269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128087</xdr:rowOff>
    </xdr:from>
    <xdr:ext cx="599010" cy="259045"/>
    <xdr:sp macro="" textlink="">
      <xdr:nvSpPr>
        <xdr:cNvPr id="888" name="テキスト ボックス 887"/>
        <xdr:cNvSpPr txBox="1"/>
      </xdr:nvSpPr>
      <xdr:spPr>
        <a:xfrm>
          <a:off x="18356795" y="12472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類似団体内平均値と比べて大きく乖離がある性質別経費は、物件費（令和５年度対比</a:t>
          </a:r>
          <a:r>
            <a:rPr kumimoji="1" lang="en-US" altLang="ja-JP" sz="1300">
              <a:latin typeface="ＭＳ Ｐゴシック" panose="020B0600070205080204" pitchFamily="50" charset="-128"/>
              <a:ea typeface="ＭＳ Ｐゴシック" panose="020B0600070205080204" pitchFamily="50" charset="-128"/>
            </a:rPr>
            <a:t>13.0% </a:t>
          </a:r>
          <a:r>
            <a:rPr kumimoji="1" lang="ja-JP" altLang="en-US" sz="1300">
              <a:latin typeface="ＭＳ Ｐゴシック" panose="020B0600070205080204" pitchFamily="50" charset="-128"/>
              <a:ea typeface="ＭＳ Ｐゴシック" panose="020B0600070205080204" pitchFamily="50" charset="-128"/>
            </a:rPr>
            <a:t>減）、維持補修費（令和５年度対比</a:t>
          </a:r>
          <a:r>
            <a:rPr kumimoji="1" lang="en-US" altLang="ja-JP" sz="1300">
              <a:latin typeface="ＭＳ Ｐゴシック" panose="020B0600070205080204" pitchFamily="50" charset="-128"/>
              <a:ea typeface="ＭＳ Ｐゴシック" panose="020B0600070205080204" pitchFamily="50" charset="-128"/>
            </a:rPr>
            <a:t>3.5% </a:t>
          </a:r>
          <a:r>
            <a:rPr kumimoji="1" lang="ja-JP" altLang="en-US" sz="1300">
              <a:latin typeface="ＭＳ Ｐゴシック" panose="020B0600070205080204" pitchFamily="50" charset="-128"/>
              <a:ea typeface="ＭＳ Ｐゴシック" panose="020B0600070205080204" pitchFamily="50" charset="-128"/>
            </a:rPr>
            <a:t>増）並びに補助費等（令和５年度対比</a:t>
          </a:r>
          <a:r>
            <a:rPr kumimoji="1" lang="en-US" altLang="ja-JP" sz="1300">
              <a:latin typeface="ＭＳ Ｐゴシック" panose="020B0600070205080204" pitchFamily="50" charset="-128"/>
              <a:ea typeface="ＭＳ Ｐゴシック" panose="020B0600070205080204" pitchFamily="50" charset="-128"/>
            </a:rPr>
            <a:t>18.1%</a:t>
          </a:r>
          <a:r>
            <a:rPr kumimoji="1" lang="ja-JP" altLang="en-US" sz="1300">
              <a:latin typeface="ＭＳ Ｐゴシック" panose="020B0600070205080204" pitchFamily="50" charset="-128"/>
              <a:ea typeface="ＭＳ Ｐゴシック" panose="020B0600070205080204" pitchFamily="50" charset="-128"/>
            </a:rPr>
            <a:t>増）であった。乖離の要因は、施設等の管理に係る経費や老朽化の進む施設の修繕費、各種団体への補助金等が類似団体よりも高い傾向にあることによる。物件費、維持補修費並びに補助費等を合わせた経常経費率が約７割を占めている財政構造を見直す具体的な計画として、赤井川村財政健全化アクションプランを策定した。</a:t>
          </a:r>
        </a:p>
        <a:p>
          <a:r>
            <a:rPr kumimoji="1" lang="ja-JP" altLang="en-US" sz="1300">
              <a:latin typeface="ＭＳ Ｐゴシック" panose="020B0600070205080204" pitchFamily="50" charset="-128"/>
              <a:ea typeface="ＭＳ Ｐゴシック" panose="020B0600070205080204" pitchFamily="50" charset="-128"/>
            </a:rPr>
            <a:t>　今後においても公共施設等総合管理計画等に基づく公共施設等の長寿命化による維持管理費等の見直しや一部施設において指定管理者制度を継続しながら、より一層の歳出削減と行政の効率化に取り組むとともに、消費的性質の経費を要する事業そのものの意義や提供しているサービス自体の必要性及び事業としての持続可能性について検討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北海道赤井川村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1,492
965
280.09
2,990,842
2,960,394
429
1,537,377
2,344,551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68986</xdr:rowOff>
    </xdr:from>
    <xdr:to>
      <xdr:col>24</xdr:col>
      <xdr:colOff>63500</xdr:colOff>
      <xdr:row>35</xdr:row>
      <xdr:rowOff>129108</xdr:rowOff>
    </xdr:to>
    <xdr:cxnSp macro="">
      <xdr:nvCxnSpPr>
        <xdr:cNvPr id="60" name="直線コネクタ 59"/>
        <xdr:cNvCxnSpPr/>
      </xdr:nvCxnSpPr>
      <xdr:spPr>
        <a:xfrm>
          <a:off x="3797300" y="6069736"/>
          <a:ext cx="838200" cy="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113087</xdr:rowOff>
    </xdr:from>
    <xdr:to>
      <xdr:col>19</xdr:col>
      <xdr:colOff>177800</xdr:colOff>
      <xdr:row>35</xdr:row>
      <xdr:rowOff>68986</xdr:rowOff>
    </xdr:to>
    <xdr:cxnSp macro="">
      <xdr:nvCxnSpPr>
        <xdr:cNvPr id="63" name="直線コネクタ 62"/>
        <xdr:cNvCxnSpPr/>
      </xdr:nvCxnSpPr>
      <xdr:spPr>
        <a:xfrm>
          <a:off x="2908300" y="5942387"/>
          <a:ext cx="889000" cy="12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102019</xdr:rowOff>
    </xdr:from>
    <xdr:to>
      <xdr:col>15</xdr:col>
      <xdr:colOff>50800</xdr:colOff>
      <xdr:row>34</xdr:row>
      <xdr:rowOff>113087</xdr:rowOff>
    </xdr:to>
    <xdr:cxnSp macro="">
      <xdr:nvCxnSpPr>
        <xdr:cNvPr id="66" name="直線コネクタ 65"/>
        <xdr:cNvCxnSpPr/>
      </xdr:nvCxnSpPr>
      <xdr:spPr>
        <a:xfrm>
          <a:off x="2019300" y="5931319"/>
          <a:ext cx="889000" cy="1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102019</xdr:rowOff>
    </xdr:from>
    <xdr:to>
      <xdr:col>10</xdr:col>
      <xdr:colOff>114300</xdr:colOff>
      <xdr:row>34</xdr:row>
      <xdr:rowOff>150158</xdr:rowOff>
    </xdr:to>
    <xdr:cxnSp macro="">
      <xdr:nvCxnSpPr>
        <xdr:cNvPr id="69" name="直線コネクタ 68"/>
        <xdr:cNvCxnSpPr/>
      </xdr:nvCxnSpPr>
      <xdr:spPr>
        <a:xfrm flipV="1">
          <a:off x="1130300" y="5931319"/>
          <a:ext cx="889000" cy="4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78308</xdr:rowOff>
    </xdr:from>
    <xdr:to>
      <xdr:col>24</xdr:col>
      <xdr:colOff>114300</xdr:colOff>
      <xdr:row>36</xdr:row>
      <xdr:rowOff>8458</xdr:rowOff>
    </xdr:to>
    <xdr:sp macro="" textlink="">
      <xdr:nvSpPr>
        <xdr:cNvPr id="79" name="楕円 78"/>
        <xdr:cNvSpPr/>
      </xdr:nvSpPr>
      <xdr:spPr>
        <a:xfrm>
          <a:off x="4584700" y="607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101185</xdr:rowOff>
    </xdr:from>
    <xdr:ext cx="534377" cy="259045"/>
    <xdr:sp macro="" textlink="">
      <xdr:nvSpPr>
        <xdr:cNvPr id="80" name="議会費該当値テキスト"/>
        <xdr:cNvSpPr txBox="1"/>
      </xdr:nvSpPr>
      <xdr:spPr>
        <a:xfrm>
          <a:off x="4686300" y="593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18186</xdr:rowOff>
    </xdr:from>
    <xdr:to>
      <xdr:col>20</xdr:col>
      <xdr:colOff>38100</xdr:colOff>
      <xdr:row>35</xdr:row>
      <xdr:rowOff>119786</xdr:rowOff>
    </xdr:to>
    <xdr:sp macro="" textlink="">
      <xdr:nvSpPr>
        <xdr:cNvPr id="81" name="楕円 80"/>
        <xdr:cNvSpPr/>
      </xdr:nvSpPr>
      <xdr:spPr>
        <a:xfrm>
          <a:off x="3746500" y="601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136313</xdr:rowOff>
    </xdr:from>
    <xdr:ext cx="534377" cy="259045"/>
    <xdr:sp macro="" textlink="">
      <xdr:nvSpPr>
        <xdr:cNvPr id="82" name="テキスト ボックス 81"/>
        <xdr:cNvSpPr txBox="1"/>
      </xdr:nvSpPr>
      <xdr:spPr>
        <a:xfrm>
          <a:off x="3530111" y="579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62287</xdr:rowOff>
    </xdr:from>
    <xdr:to>
      <xdr:col>15</xdr:col>
      <xdr:colOff>101600</xdr:colOff>
      <xdr:row>34</xdr:row>
      <xdr:rowOff>163887</xdr:rowOff>
    </xdr:to>
    <xdr:sp macro="" textlink="">
      <xdr:nvSpPr>
        <xdr:cNvPr id="83" name="楕円 82"/>
        <xdr:cNvSpPr/>
      </xdr:nvSpPr>
      <xdr:spPr>
        <a:xfrm>
          <a:off x="2857500" y="58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8964</xdr:rowOff>
    </xdr:from>
    <xdr:ext cx="534377" cy="259045"/>
    <xdr:sp macro="" textlink="">
      <xdr:nvSpPr>
        <xdr:cNvPr id="84" name="テキスト ボックス 83"/>
        <xdr:cNvSpPr txBox="1"/>
      </xdr:nvSpPr>
      <xdr:spPr>
        <a:xfrm>
          <a:off x="2641111" y="566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51219</xdr:rowOff>
    </xdr:from>
    <xdr:to>
      <xdr:col>10</xdr:col>
      <xdr:colOff>165100</xdr:colOff>
      <xdr:row>34</xdr:row>
      <xdr:rowOff>152819</xdr:rowOff>
    </xdr:to>
    <xdr:sp macro="" textlink="">
      <xdr:nvSpPr>
        <xdr:cNvPr id="85" name="楕円 84"/>
        <xdr:cNvSpPr/>
      </xdr:nvSpPr>
      <xdr:spPr>
        <a:xfrm>
          <a:off x="1968500" y="588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169346</xdr:rowOff>
    </xdr:from>
    <xdr:ext cx="534377" cy="259045"/>
    <xdr:sp macro="" textlink="">
      <xdr:nvSpPr>
        <xdr:cNvPr id="86" name="テキスト ボックス 85"/>
        <xdr:cNvSpPr txBox="1"/>
      </xdr:nvSpPr>
      <xdr:spPr>
        <a:xfrm>
          <a:off x="1752111" y="565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99358</xdr:rowOff>
    </xdr:from>
    <xdr:to>
      <xdr:col>6</xdr:col>
      <xdr:colOff>38100</xdr:colOff>
      <xdr:row>35</xdr:row>
      <xdr:rowOff>29508</xdr:rowOff>
    </xdr:to>
    <xdr:sp macro="" textlink="">
      <xdr:nvSpPr>
        <xdr:cNvPr id="87" name="楕円 86"/>
        <xdr:cNvSpPr/>
      </xdr:nvSpPr>
      <xdr:spPr>
        <a:xfrm>
          <a:off x="1079500" y="592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46035</xdr:rowOff>
    </xdr:from>
    <xdr:ext cx="534377" cy="259045"/>
    <xdr:sp macro="" textlink="">
      <xdr:nvSpPr>
        <xdr:cNvPr id="88" name="テキスト ボックス 87"/>
        <xdr:cNvSpPr txBox="1"/>
      </xdr:nvSpPr>
      <xdr:spPr>
        <a:xfrm>
          <a:off x="863111" y="570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47244</xdr:rowOff>
    </xdr:from>
    <xdr:to>
      <xdr:col>24</xdr:col>
      <xdr:colOff>63500</xdr:colOff>
      <xdr:row>57</xdr:row>
      <xdr:rowOff>162045</xdr:rowOff>
    </xdr:to>
    <xdr:cxnSp macro="">
      <xdr:nvCxnSpPr>
        <xdr:cNvPr id="115" name="直線コネクタ 114"/>
        <xdr:cNvCxnSpPr/>
      </xdr:nvCxnSpPr>
      <xdr:spPr>
        <a:xfrm>
          <a:off x="3797300" y="9819894"/>
          <a:ext cx="838200" cy="11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148191</xdr:rowOff>
    </xdr:from>
    <xdr:to>
      <xdr:col>19</xdr:col>
      <xdr:colOff>177800</xdr:colOff>
      <xdr:row>57</xdr:row>
      <xdr:rowOff>47244</xdr:rowOff>
    </xdr:to>
    <xdr:cxnSp macro="">
      <xdr:nvCxnSpPr>
        <xdr:cNvPr id="118" name="直線コネクタ 117"/>
        <xdr:cNvCxnSpPr/>
      </xdr:nvCxnSpPr>
      <xdr:spPr>
        <a:xfrm>
          <a:off x="2908300" y="9749391"/>
          <a:ext cx="889000" cy="7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44060</xdr:rowOff>
    </xdr:from>
    <xdr:to>
      <xdr:col>15</xdr:col>
      <xdr:colOff>50800</xdr:colOff>
      <xdr:row>56</xdr:row>
      <xdr:rowOff>148191</xdr:rowOff>
    </xdr:to>
    <xdr:cxnSp macro="">
      <xdr:nvCxnSpPr>
        <xdr:cNvPr id="121" name="直線コネクタ 120"/>
        <xdr:cNvCxnSpPr/>
      </xdr:nvCxnSpPr>
      <xdr:spPr>
        <a:xfrm>
          <a:off x="2019300" y="9645260"/>
          <a:ext cx="889000" cy="10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44060</xdr:rowOff>
    </xdr:from>
    <xdr:to>
      <xdr:col>10</xdr:col>
      <xdr:colOff>114300</xdr:colOff>
      <xdr:row>57</xdr:row>
      <xdr:rowOff>6393</xdr:rowOff>
    </xdr:to>
    <xdr:cxnSp macro="">
      <xdr:nvCxnSpPr>
        <xdr:cNvPr id="124" name="直線コネクタ 123"/>
        <xdr:cNvCxnSpPr/>
      </xdr:nvCxnSpPr>
      <xdr:spPr>
        <a:xfrm flipV="1">
          <a:off x="1130300" y="9645260"/>
          <a:ext cx="889000" cy="13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111245</xdr:rowOff>
    </xdr:from>
    <xdr:to>
      <xdr:col>24</xdr:col>
      <xdr:colOff>114300</xdr:colOff>
      <xdr:row>58</xdr:row>
      <xdr:rowOff>41395</xdr:rowOff>
    </xdr:to>
    <xdr:sp macro="" textlink="">
      <xdr:nvSpPr>
        <xdr:cNvPr id="134" name="楕円 133"/>
        <xdr:cNvSpPr/>
      </xdr:nvSpPr>
      <xdr:spPr>
        <a:xfrm>
          <a:off x="4584700" y="988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59224</xdr:rowOff>
    </xdr:from>
    <xdr:ext cx="599010" cy="259045"/>
    <xdr:sp macro="" textlink="">
      <xdr:nvSpPr>
        <xdr:cNvPr id="135" name="総務費該当値テキスト"/>
        <xdr:cNvSpPr txBox="1"/>
      </xdr:nvSpPr>
      <xdr:spPr>
        <a:xfrm>
          <a:off x="4686300" y="983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167894</xdr:rowOff>
    </xdr:from>
    <xdr:to>
      <xdr:col>20</xdr:col>
      <xdr:colOff>38100</xdr:colOff>
      <xdr:row>57</xdr:row>
      <xdr:rowOff>98044</xdr:rowOff>
    </xdr:to>
    <xdr:sp macro="" textlink="">
      <xdr:nvSpPr>
        <xdr:cNvPr id="136" name="楕円 135"/>
        <xdr:cNvSpPr/>
      </xdr:nvSpPr>
      <xdr:spPr>
        <a:xfrm>
          <a:off x="3746500" y="976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114571</xdr:rowOff>
    </xdr:from>
    <xdr:ext cx="599010" cy="259045"/>
    <xdr:sp macro="" textlink="">
      <xdr:nvSpPr>
        <xdr:cNvPr id="137" name="テキスト ボックス 136"/>
        <xdr:cNvSpPr txBox="1"/>
      </xdr:nvSpPr>
      <xdr:spPr>
        <a:xfrm>
          <a:off x="3497795" y="9544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97391</xdr:rowOff>
    </xdr:from>
    <xdr:to>
      <xdr:col>15</xdr:col>
      <xdr:colOff>101600</xdr:colOff>
      <xdr:row>57</xdr:row>
      <xdr:rowOff>27541</xdr:rowOff>
    </xdr:to>
    <xdr:sp macro="" textlink="">
      <xdr:nvSpPr>
        <xdr:cNvPr id="138" name="楕円 137"/>
        <xdr:cNvSpPr/>
      </xdr:nvSpPr>
      <xdr:spPr>
        <a:xfrm>
          <a:off x="2857500" y="969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44068</xdr:rowOff>
    </xdr:from>
    <xdr:ext cx="599010" cy="259045"/>
    <xdr:sp macro="" textlink="">
      <xdr:nvSpPr>
        <xdr:cNvPr id="139" name="テキスト ボックス 138"/>
        <xdr:cNvSpPr txBox="1"/>
      </xdr:nvSpPr>
      <xdr:spPr>
        <a:xfrm>
          <a:off x="2608795" y="947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164710</xdr:rowOff>
    </xdr:from>
    <xdr:to>
      <xdr:col>10</xdr:col>
      <xdr:colOff>165100</xdr:colOff>
      <xdr:row>56</xdr:row>
      <xdr:rowOff>94860</xdr:rowOff>
    </xdr:to>
    <xdr:sp macro="" textlink="">
      <xdr:nvSpPr>
        <xdr:cNvPr id="140" name="楕円 139"/>
        <xdr:cNvSpPr/>
      </xdr:nvSpPr>
      <xdr:spPr>
        <a:xfrm>
          <a:off x="1968500" y="959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111387</xdr:rowOff>
    </xdr:from>
    <xdr:ext cx="599010" cy="259045"/>
    <xdr:sp macro="" textlink="">
      <xdr:nvSpPr>
        <xdr:cNvPr id="141" name="テキスト ボックス 140"/>
        <xdr:cNvSpPr txBox="1"/>
      </xdr:nvSpPr>
      <xdr:spPr>
        <a:xfrm>
          <a:off x="1719795" y="936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127043</xdr:rowOff>
    </xdr:from>
    <xdr:to>
      <xdr:col>6</xdr:col>
      <xdr:colOff>38100</xdr:colOff>
      <xdr:row>57</xdr:row>
      <xdr:rowOff>57193</xdr:rowOff>
    </xdr:to>
    <xdr:sp macro="" textlink="">
      <xdr:nvSpPr>
        <xdr:cNvPr id="142" name="楕円 141"/>
        <xdr:cNvSpPr/>
      </xdr:nvSpPr>
      <xdr:spPr>
        <a:xfrm>
          <a:off x="1079500" y="972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73720</xdr:rowOff>
    </xdr:from>
    <xdr:ext cx="599010" cy="259045"/>
    <xdr:sp macro="" textlink="">
      <xdr:nvSpPr>
        <xdr:cNvPr id="143" name="テキスト ボックス 142"/>
        <xdr:cNvSpPr txBox="1"/>
      </xdr:nvSpPr>
      <xdr:spPr>
        <a:xfrm>
          <a:off x="830795" y="950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32996</xdr:rowOff>
    </xdr:from>
    <xdr:to>
      <xdr:col>24</xdr:col>
      <xdr:colOff>63500</xdr:colOff>
      <xdr:row>76</xdr:row>
      <xdr:rowOff>99006</xdr:rowOff>
    </xdr:to>
    <xdr:cxnSp macro="">
      <xdr:nvCxnSpPr>
        <xdr:cNvPr id="175" name="直線コネクタ 174"/>
        <xdr:cNvCxnSpPr/>
      </xdr:nvCxnSpPr>
      <xdr:spPr>
        <a:xfrm flipV="1">
          <a:off x="3797300" y="13063196"/>
          <a:ext cx="838200" cy="6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26647</xdr:rowOff>
    </xdr:from>
    <xdr:to>
      <xdr:col>19</xdr:col>
      <xdr:colOff>177800</xdr:colOff>
      <xdr:row>76</xdr:row>
      <xdr:rowOff>99006</xdr:rowOff>
    </xdr:to>
    <xdr:cxnSp macro="">
      <xdr:nvCxnSpPr>
        <xdr:cNvPr id="178" name="直線コネクタ 177"/>
        <xdr:cNvCxnSpPr/>
      </xdr:nvCxnSpPr>
      <xdr:spPr>
        <a:xfrm>
          <a:off x="2908300" y="12885397"/>
          <a:ext cx="889000" cy="24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149778</xdr:rowOff>
    </xdr:from>
    <xdr:to>
      <xdr:col>15</xdr:col>
      <xdr:colOff>50800</xdr:colOff>
      <xdr:row>75</xdr:row>
      <xdr:rowOff>26647</xdr:rowOff>
    </xdr:to>
    <xdr:cxnSp macro="">
      <xdr:nvCxnSpPr>
        <xdr:cNvPr id="181" name="直線コネクタ 180"/>
        <xdr:cNvCxnSpPr/>
      </xdr:nvCxnSpPr>
      <xdr:spPr>
        <a:xfrm>
          <a:off x="2019300" y="12837078"/>
          <a:ext cx="889000" cy="4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149778</xdr:rowOff>
    </xdr:from>
    <xdr:to>
      <xdr:col>10</xdr:col>
      <xdr:colOff>114300</xdr:colOff>
      <xdr:row>75</xdr:row>
      <xdr:rowOff>145493</xdr:rowOff>
    </xdr:to>
    <xdr:cxnSp macro="">
      <xdr:nvCxnSpPr>
        <xdr:cNvPr id="184" name="直線コネクタ 183"/>
        <xdr:cNvCxnSpPr/>
      </xdr:nvCxnSpPr>
      <xdr:spPr>
        <a:xfrm flipV="1">
          <a:off x="1130300" y="12837078"/>
          <a:ext cx="889000" cy="16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153646</xdr:rowOff>
    </xdr:from>
    <xdr:to>
      <xdr:col>24</xdr:col>
      <xdr:colOff>114300</xdr:colOff>
      <xdr:row>76</xdr:row>
      <xdr:rowOff>83796</xdr:rowOff>
    </xdr:to>
    <xdr:sp macro="" textlink="">
      <xdr:nvSpPr>
        <xdr:cNvPr id="194" name="楕円 193"/>
        <xdr:cNvSpPr/>
      </xdr:nvSpPr>
      <xdr:spPr>
        <a:xfrm>
          <a:off x="4584700" y="130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132073</xdr:rowOff>
    </xdr:from>
    <xdr:ext cx="599010" cy="259045"/>
    <xdr:sp macro="" textlink="">
      <xdr:nvSpPr>
        <xdr:cNvPr id="195" name="民生費該当値テキスト"/>
        <xdr:cNvSpPr txBox="1"/>
      </xdr:nvSpPr>
      <xdr:spPr>
        <a:xfrm>
          <a:off x="4686300" y="12990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48206</xdr:rowOff>
    </xdr:from>
    <xdr:to>
      <xdr:col>20</xdr:col>
      <xdr:colOff>38100</xdr:colOff>
      <xdr:row>76</xdr:row>
      <xdr:rowOff>149806</xdr:rowOff>
    </xdr:to>
    <xdr:sp macro="" textlink="">
      <xdr:nvSpPr>
        <xdr:cNvPr id="196" name="楕円 195"/>
        <xdr:cNvSpPr/>
      </xdr:nvSpPr>
      <xdr:spPr>
        <a:xfrm>
          <a:off x="3746500" y="1307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140933</xdr:rowOff>
    </xdr:from>
    <xdr:ext cx="599010" cy="259045"/>
    <xdr:sp macro="" textlink="">
      <xdr:nvSpPr>
        <xdr:cNvPr id="197" name="テキスト ボックス 196"/>
        <xdr:cNvSpPr txBox="1"/>
      </xdr:nvSpPr>
      <xdr:spPr>
        <a:xfrm>
          <a:off x="3497795" y="13171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147297</xdr:rowOff>
    </xdr:from>
    <xdr:to>
      <xdr:col>15</xdr:col>
      <xdr:colOff>101600</xdr:colOff>
      <xdr:row>75</xdr:row>
      <xdr:rowOff>77447</xdr:rowOff>
    </xdr:to>
    <xdr:sp macro="" textlink="">
      <xdr:nvSpPr>
        <xdr:cNvPr id="198" name="楕円 197"/>
        <xdr:cNvSpPr/>
      </xdr:nvSpPr>
      <xdr:spPr>
        <a:xfrm>
          <a:off x="2857500" y="1283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93974</xdr:rowOff>
    </xdr:from>
    <xdr:ext cx="599010" cy="259045"/>
    <xdr:sp macro="" textlink="">
      <xdr:nvSpPr>
        <xdr:cNvPr id="199" name="テキスト ボックス 198"/>
        <xdr:cNvSpPr txBox="1"/>
      </xdr:nvSpPr>
      <xdr:spPr>
        <a:xfrm>
          <a:off x="2608795" y="1260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98978</xdr:rowOff>
    </xdr:from>
    <xdr:to>
      <xdr:col>10</xdr:col>
      <xdr:colOff>165100</xdr:colOff>
      <xdr:row>75</xdr:row>
      <xdr:rowOff>29128</xdr:rowOff>
    </xdr:to>
    <xdr:sp macro="" textlink="">
      <xdr:nvSpPr>
        <xdr:cNvPr id="200" name="楕円 199"/>
        <xdr:cNvSpPr/>
      </xdr:nvSpPr>
      <xdr:spPr>
        <a:xfrm>
          <a:off x="1968500" y="1278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45655</xdr:rowOff>
    </xdr:from>
    <xdr:ext cx="599010" cy="259045"/>
    <xdr:sp macro="" textlink="">
      <xdr:nvSpPr>
        <xdr:cNvPr id="201" name="テキスト ボックス 200"/>
        <xdr:cNvSpPr txBox="1"/>
      </xdr:nvSpPr>
      <xdr:spPr>
        <a:xfrm>
          <a:off x="1719795" y="1256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94693</xdr:rowOff>
    </xdr:from>
    <xdr:to>
      <xdr:col>6</xdr:col>
      <xdr:colOff>38100</xdr:colOff>
      <xdr:row>76</xdr:row>
      <xdr:rowOff>24843</xdr:rowOff>
    </xdr:to>
    <xdr:sp macro="" textlink="">
      <xdr:nvSpPr>
        <xdr:cNvPr id="202" name="楕円 201"/>
        <xdr:cNvSpPr/>
      </xdr:nvSpPr>
      <xdr:spPr>
        <a:xfrm>
          <a:off x="1079500" y="129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41370</xdr:rowOff>
    </xdr:from>
    <xdr:ext cx="599010" cy="259045"/>
    <xdr:sp macro="" textlink="">
      <xdr:nvSpPr>
        <xdr:cNvPr id="203" name="テキスト ボックス 202"/>
        <xdr:cNvSpPr txBox="1"/>
      </xdr:nvSpPr>
      <xdr:spPr>
        <a:xfrm>
          <a:off x="830795" y="1272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111976</xdr:rowOff>
    </xdr:from>
    <xdr:to>
      <xdr:col>24</xdr:col>
      <xdr:colOff>63500</xdr:colOff>
      <xdr:row>97</xdr:row>
      <xdr:rowOff>51395</xdr:rowOff>
    </xdr:to>
    <xdr:cxnSp macro="">
      <xdr:nvCxnSpPr>
        <xdr:cNvPr id="232" name="直線コネクタ 231"/>
        <xdr:cNvCxnSpPr/>
      </xdr:nvCxnSpPr>
      <xdr:spPr>
        <a:xfrm flipV="1">
          <a:off x="3797300" y="16571176"/>
          <a:ext cx="838200" cy="11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37979</xdr:rowOff>
    </xdr:from>
    <xdr:to>
      <xdr:col>19</xdr:col>
      <xdr:colOff>177800</xdr:colOff>
      <xdr:row>97</xdr:row>
      <xdr:rowOff>51395</xdr:rowOff>
    </xdr:to>
    <xdr:cxnSp macro="">
      <xdr:nvCxnSpPr>
        <xdr:cNvPr id="235" name="直線コネクタ 234"/>
        <xdr:cNvCxnSpPr/>
      </xdr:nvCxnSpPr>
      <xdr:spPr>
        <a:xfrm>
          <a:off x="2908300" y="16668629"/>
          <a:ext cx="889000" cy="1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171323</xdr:rowOff>
    </xdr:from>
    <xdr:to>
      <xdr:col>15</xdr:col>
      <xdr:colOff>50800</xdr:colOff>
      <xdr:row>97</xdr:row>
      <xdr:rowOff>37979</xdr:rowOff>
    </xdr:to>
    <xdr:cxnSp macro="">
      <xdr:nvCxnSpPr>
        <xdr:cNvPr id="238" name="直線コネクタ 237"/>
        <xdr:cNvCxnSpPr/>
      </xdr:nvCxnSpPr>
      <xdr:spPr>
        <a:xfrm>
          <a:off x="2019300" y="16630523"/>
          <a:ext cx="889000" cy="3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171323</xdr:rowOff>
    </xdr:from>
    <xdr:to>
      <xdr:col>10</xdr:col>
      <xdr:colOff>114300</xdr:colOff>
      <xdr:row>97</xdr:row>
      <xdr:rowOff>76496</xdr:rowOff>
    </xdr:to>
    <xdr:cxnSp macro="">
      <xdr:nvCxnSpPr>
        <xdr:cNvPr id="241" name="直線コネクタ 240"/>
        <xdr:cNvCxnSpPr/>
      </xdr:nvCxnSpPr>
      <xdr:spPr>
        <a:xfrm flipV="1">
          <a:off x="1130300" y="16630523"/>
          <a:ext cx="889000" cy="7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61176</xdr:rowOff>
    </xdr:from>
    <xdr:to>
      <xdr:col>24</xdr:col>
      <xdr:colOff>114300</xdr:colOff>
      <xdr:row>96</xdr:row>
      <xdr:rowOff>162776</xdr:rowOff>
    </xdr:to>
    <xdr:sp macro="" textlink="">
      <xdr:nvSpPr>
        <xdr:cNvPr id="251" name="楕円 250"/>
        <xdr:cNvSpPr/>
      </xdr:nvSpPr>
      <xdr:spPr>
        <a:xfrm>
          <a:off x="4584700" y="1652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84053</xdr:rowOff>
    </xdr:from>
    <xdr:ext cx="599010" cy="259045"/>
    <xdr:sp macro="" textlink="">
      <xdr:nvSpPr>
        <xdr:cNvPr id="252" name="衛生費該当値テキスト"/>
        <xdr:cNvSpPr txBox="1"/>
      </xdr:nvSpPr>
      <xdr:spPr>
        <a:xfrm>
          <a:off x="4686300" y="163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595</xdr:rowOff>
    </xdr:from>
    <xdr:to>
      <xdr:col>20</xdr:col>
      <xdr:colOff>38100</xdr:colOff>
      <xdr:row>97</xdr:row>
      <xdr:rowOff>102195</xdr:rowOff>
    </xdr:to>
    <xdr:sp macro="" textlink="">
      <xdr:nvSpPr>
        <xdr:cNvPr id="253" name="楕円 252"/>
        <xdr:cNvSpPr/>
      </xdr:nvSpPr>
      <xdr:spPr>
        <a:xfrm>
          <a:off x="3746500" y="1663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118722</xdr:rowOff>
    </xdr:from>
    <xdr:ext cx="599010" cy="259045"/>
    <xdr:sp macro="" textlink="">
      <xdr:nvSpPr>
        <xdr:cNvPr id="254" name="テキスト ボックス 253"/>
        <xdr:cNvSpPr txBox="1"/>
      </xdr:nvSpPr>
      <xdr:spPr>
        <a:xfrm>
          <a:off x="3497795" y="1640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158629</xdr:rowOff>
    </xdr:from>
    <xdr:to>
      <xdr:col>15</xdr:col>
      <xdr:colOff>101600</xdr:colOff>
      <xdr:row>97</xdr:row>
      <xdr:rowOff>88779</xdr:rowOff>
    </xdr:to>
    <xdr:sp macro="" textlink="">
      <xdr:nvSpPr>
        <xdr:cNvPr id="255" name="楕円 254"/>
        <xdr:cNvSpPr/>
      </xdr:nvSpPr>
      <xdr:spPr>
        <a:xfrm>
          <a:off x="2857500" y="1661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105306</xdr:rowOff>
    </xdr:from>
    <xdr:ext cx="599010" cy="259045"/>
    <xdr:sp macro="" textlink="">
      <xdr:nvSpPr>
        <xdr:cNvPr id="256" name="テキスト ボックス 255"/>
        <xdr:cNvSpPr txBox="1"/>
      </xdr:nvSpPr>
      <xdr:spPr>
        <a:xfrm>
          <a:off x="2608795" y="1639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120523</xdr:rowOff>
    </xdr:from>
    <xdr:to>
      <xdr:col>10</xdr:col>
      <xdr:colOff>165100</xdr:colOff>
      <xdr:row>97</xdr:row>
      <xdr:rowOff>50673</xdr:rowOff>
    </xdr:to>
    <xdr:sp macro="" textlink="">
      <xdr:nvSpPr>
        <xdr:cNvPr id="257" name="楕円 256"/>
        <xdr:cNvSpPr/>
      </xdr:nvSpPr>
      <xdr:spPr>
        <a:xfrm>
          <a:off x="1968500" y="1657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67200</xdr:rowOff>
    </xdr:from>
    <xdr:ext cx="599010" cy="259045"/>
    <xdr:sp macro="" textlink="">
      <xdr:nvSpPr>
        <xdr:cNvPr id="258" name="テキスト ボックス 257"/>
        <xdr:cNvSpPr txBox="1"/>
      </xdr:nvSpPr>
      <xdr:spPr>
        <a:xfrm>
          <a:off x="1719795" y="16354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25696</xdr:rowOff>
    </xdr:from>
    <xdr:to>
      <xdr:col>6</xdr:col>
      <xdr:colOff>38100</xdr:colOff>
      <xdr:row>97</xdr:row>
      <xdr:rowOff>127296</xdr:rowOff>
    </xdr:to>
    <xdr:sp macro="" textlink="">
      <xdr:nvSpPr>
        <xdr:cNvPr id="259" name="楕円 258"/>
        <xdr:cNvSpPr/>
      </xdr:nvSpPr>
      <xdr:spPr>
        <a:xfrm>
          <a:off x="1079500" y="1665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143823</xdr:rowOff>
    </xdr:from>
    <xdr:ext cx="599010" cy="259045"/>
    <xdr:sp macro="" textlink="">
      <xdr:nvSpPr>
        <xdr:cNvPr id="260" name="テキスト ボックス 259"/>
        <xdr:cNvSpPr txBox="1"/>
      </xdr:nvSpPr>
      <xdr:spPr>
        <a:xfrm>
          <a:off x="830795" y="1643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71229</xdr:rowOff>
    </xdr:from>
    <xdr:to>
      <xdr:col>55</xdr:col>
      <xdr:colOff>0</xdr:colOff>
      <xdr:row>58</xdr:row>
      <xdr:rowOff>72703</xdr:rowOff>
    </xdr:to>
    <xdr:cxnSp macro="">
      <xdr:nvCxnSpPr>
        <xdr:cNvPr id="346" name="直線コネクタ 345"/>
        <xdr:cNvCxnSpPr/>
      </xdr:nvCxnSpPr>
      <xdr:spPr>
        <a:xfrm>
          <a:off x="9639300" y="10015329"/>
          <a:ext cx="838200" cy="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38001</xdr:rowOff>
    </xdr:from>
    <xdr:to>
      <xdr:col>50</xdr:col>
      <xdr:colOff>114300</xdr:colOff>
      <xdr:row>58</xdr:row>
      <xdr:rowOff>71229</xdr:rowOff>
    </xdr:to>
    <xdr:cxnSp macro="">
      <xdr:nvCxnSpPr>
        <xdr:cNvPr id="349" name="直線コネクタ 348"/>
        <xdr:cNvCxnSpPr/>
      </xdr:nvCxnSpPr>
      <xdr:spPr>
        <a:xfrm>
          <a:off x="8750300" y="9982101"/>
          <a:ext cx="889000" cy="3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38001</xdr:rowOff>
    </xdr:from>
    <xdr:to>
      <xdr:col>45</xdr:col>
      <xdr:colOff>177800</xdr:colOff>
      <xdr:row>58</xdr:row>
      <xdr:rowOff>73674</xdr:rowOff>
    </xdr:to>
    <xdr:cxnSp macro="">
      <xdr:nvCxnSpPr>
        <xdr:cNvPr id="352" name="直線コネクタ 351"/>
        <xdr:cNvCxnSpPr/>
      </xdr:nvCxnSpPr>
      <xdr:spPr>
        <a:xfrm flipV="1">
          <a:off x="7861300" y="9982101"/>
          <a:ext cx="889000" cy="3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73674</xdr:rowOff>
    </xdr:from>
    <xdr:to>
      <xdr:col>41</xdr:col>
      <xdr:colOff>50800</xdr:colOff>
      <xdr:row>58</xdr:row>
      <xdr:rowOff>80043</xdr:rowOff>
    </xdr:to>
    <xdr:cxnSp macro="">
      <xdr:nvCxnSpPr>
        <xdr:cNvPr id="355" name="直線コネクタ 354"/>
        <xdr:cNvCxnSpPr/>
      </xdr:nvCxnSpPr>
      <xdr:spPr>
        <a:xfrm flipV="1">
          <a:off x="6972300" y="10017774"/>
          <a:ext cx="889000" cy="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21903</xdr:rowOff>
    </xdr:from>
    <xdr:to>
      <xdr:col>55</xdr:col>
      <xdr:colOff>50800</xdr:colOff>
      <xdr:row>58</xdr:row>
      <xdr:rowOff>123503</xdr:rowOff>
    </xdr:to>
    <xdr:sp macro="" textlink="">
      <xdr:nvSpPr>
        <xdr:cNvPr id="365" name="楕円 364"/>
        <xdr:cNvSpPr/>
      </xdr:nvSpPr>
      <xdr:spPr>
        <a:xfrm>
          <a:off x="10426700" y="996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108280</xdr:rowOff>
    </xdr:from>
    <xdr:ext cx="599010" cy="259045"/>
    <xdr:sp macro="" textlink="">
      <xdr:nvSpPr>
        <xdr:cNvPr id="366" name="農林水産業費該当値テキスト"/>
        <xdr:cNvSpPr txBox="1"/>
      </xdr:nvSpPr>
      <xdr:spPr>
        <a:xfrm>
          <a:off x="10528300" y="9880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20429</xdr:rowOff>
    </xdr:from>
    <xdr:to>
      <xdr:col>50</xdr:col>
      <xdr:colOff>165100</xdr:colOff>
      <xdr:row>58</xdr:row>
      <xdr:rowOff>122029</xdr:rowOff>
    </xdr:to>
    <xdr:sp macro="" textlink="">
      <xdr:nvSpPr>
        <xdr:cNvPr id="367" name="楕円 366"/>
        <xdr:cNvSpPr/>
      </xdr:nvSpPr>
      <xdr:spPr>
        <a:xfrm>
          <a:off x="9588500" y="996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113156</xdr:rowOff>
    </xdr:from>
    <xdr:ext cx="599010" cy="259045"/>
    <xdr:sp macro="" textlink="">
      <xdr:nvSpPr>
        <xdr:cNvPr id="368" name="テキスト ボックス 367"/>
        <xdr:cNvSpPr txBox="1"/>
      </xdr:nvSpPr>
      <xdr:spPr>
        <a:xfrm>
          <a:off x="9339795" y="10057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158651</xdr:rowOff>
    </xdr:from>
    <xdr:to>
      <xdr:col>46</xdr:col>
      <xdr:colOff>38100</xdr:colOff>
      <xdr:row>58</xdr:row>
      <xdr:rowOff>88801</xdr:rowOff>
    </xdr:to>
    <xdr:sp macro="" textlink="">
      <xdr:nvSpPr>
        <xdr:cNvPr id="369" name="楕円 368"/>
        <xdr:cNvSpPr/>
      </xdr:nvSpPr>
      <xdr:spPr>
        <a:xfrm>
          <a:off x="8699500" y="99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79928</xdr:rowOff>
    </xdr:from>
    <xdr:ext cx="599010" cy="259045"/>
    <xdr:sp macro="" textlink="">
      <xdr:nvSpPr>
        <xdr:cNvPr id="370" name="テキスト ボックス 369"/>
        <xdr:cNvSpPr txBox="1"/>
      </xdr:nvSpPr>
      <xdr:spPr>
        <a:xfrm>
          <a:off x="8450795" y="10024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22874</xdr:rowOff>
    </xdr:from>
    <xdr:to>
      <xdr:col>41</xdr:col>
      <xdr:colOff>101600</xdr:colOff>
      <xdr:row>58</xdr:row>
      <xdr:rowOff>124474</xdr:rowOff>
    </xdr:to>
    <xdr:sp macro="" textlink="">
      <xdr:nvSpPr>
        <xdr:cNvPr id="371" name="楕円 370"/>
        <xdr:cNvSpPr/>
      </xdr:nvSpPr>
      <xdr:spPr>
        <a:xfrm>
          <a:off x="7810500" y="996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115601</xdr:rowOff>
    </xdr:from>
    <xdr:ext cx="599010" cy="259045"/>
    <xdr:sp macro="" textlink="">
      <xdr:nvSpPr>
        <xdr:cNvPr id="372" name="テキスト ボックス 371"/>
        <xdr:cNvSpPr txBox="1"/>
      </xdr:nvSpPr>
      <xdr:spPr>
        <a:xfrm>
          <a:off x="7561795" y="10059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29243</xdr:rowOff>
    </xdr:from>
    <xdr:to>
      <xdr:col>36</xdr:col>
      <xdr:colOff>165100</xdr:colOff>
      <xdr:row>58</xdr:row>
      <xdr:rowOff>130843</xdr:rowOff>
    </xdr:to>
    <xdr:sp macro="" textlink="">
      <xdr:nvSpPr>
        <xdr:cNvPr id="373" name="楕円 372"/>
        <xdr:cNvSpPr/>
      </xdr:nvSpPr>
      <xdr:spPr>
        <a:xfrm>
          <a:off x="6921500" y="99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121970</xdr:rowOff>
    </xdr:from>
    <xdr:ext cx="599010" cy="259045"/>
    <xdr:sp macro="" textlink="">
      <xdr:nvSpPr>
        <xdr:cNvPr id="374" name="テキスト ボックス 373"/>
        <xdr:cNvSpPr txBox="1"/>
      </xdr:nvSpPr>
      <xdr:spPr>
        <a:xfrm>
          <a:off x="6672795" y="1006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4216</xdr:rowOff>
    </xdr:from>
    <xdr:to>
      <xdr:col>55</xdr:col>
      <xdr:colOff>0</xdr:colOff>
      <xdr:row>76</xdr:row>
      <xdr:rowOff>105212</xdr:rowOff>
    </xdr:to>
    <xdr:cxnSp macro="">
      <xdr:nvCxnSpPr>
        <xdr:cNvPr id="403" name="直線コネクタ 402"/>
        <xdr:cNvCxnSpPr/>
      </xdr:nvCxnSpPr>
      <xdr:spPr>
        <a:xfrm flipV="1">
          <a:off x="9639300" y="12862966"/>
          <a:ext cx="838200" cy="27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105212</xdr:rowOff>
    </xdr:from>
    <xdr:to>
      <xdr:col>50</xdr:col>
      <xdr:colOff>114300</xdr:colOff>
      <xdr:row>76</xdr:row>
      <xdr:rowOff>113046</xdr:rowOff>
    </xdr:to>
    <xdr:cxnSp macro="">
      <xdr:nvCxnSpPr>
        <xdr:cNvPr id="406" name="直線コネクタ 405"/>
        <xdr:cNvCxnSpPr/>
      </xdr:nvCxnSpPr>
      <xdr:spPr>
        <a:xfrm flipV="1">
          <a:off x="8750300" y="13135412"/>
          <a:ext cx="889000" cy="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08" name="テキスト ボックス 407"/>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113046</xdr:rowOff>
    </xdr:from>
    <xdr:to>
      <xdr:col>45</xdr:col>
      <xdr:colOff>177800</xdr:colOff>
      <xdr:row>76</xdr:row>
      <xdr:rowOff>157840</xdr:rowOff>
    </xdr:to>
    <xdr:cxnSp macro="">
      <xdr:nvCxnSpPr>
        <xdr:cNvPr id="409" name="直線コネクタ 408"/>
        <xdr:cNvCxnSpPr/>
      </xdr:nvCxnSpPr>
      <xdr:spPr>
        <a:xfrm flipV="1">
          <a:off x="7861300" y="13143246"/>
          <a:ext cx="889000" cy="4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153708</xdr:rowOff>
    </xdr:from>
    <xdr:ext cx="534377" cy="259045"/>
    <xdr:sp macro="" textlink="">
      <xdr:nvSpPr>
        <xdr:cNvPr id="411" name="テキスト ボックス 410"/>
        <xdr:cNvSpPr txBox="1"/>
      </xdr:nvSpPr>
      <xdr:spPr>
        <a:xfrm>
          <a:off x="8483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135517</xdr:rowOff>
    </xdr:from>
    <xdr:to>
      <xdr:col>41</xdr:col>
      <xdr:colOff>50800</xdr:colOff>
      <xdr:row>76</xdr:row>
      <xdr:rowOff>157840</xdr:rowOff>
    </xdr:to>
    <xdr:cxnSp macro="">
      <xdr:nvCxnSpPr>
        <xdr:cNvPr id="412" name="直線コネクタ 411"/>
        <xdr:cNvCxnSpPr/>
      </xdr:nvCxnSpPr>
      <xdr:spPr>
        <a:xfrm>
          <a:off x="6972300" y="13165717"/>
          <a:ext cx="889000" cy="2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124866</xdr:rowOff>
    </xdr:from>
    <xdr:to>
      <xdr:col>55</xdr:col>
      <xdr:colOff>50800</xdr:colOff>
      <xdr:row>75</xdr:row>
      <xdr:rowOff>55016</xdr:rowOff>
    </xdr:to>
    <xdr:sp macro="" textlink="">
      <xdr:nvSpPr>
        <xdr:cNvPr id="422" name="楕円 421"/>
        <xdr:cNvSpPr/>
      </xdr:nvSpPr>
      <xdr:spPr>
        <a:xfrm>
          <a:off x="10426700" y="1281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147743</xdr:rowOff>
    </xdr:from>
    <xdr:ext cx="599010" cy="259045"/>
    <xdr:sp macro="" textlink="">
      <xdr:nvSpPr>
        <xdr:cNvPr id="423" name="商工費該当値テキスト"/>
        <xdr:cNvSpPr txBox="1"/>
      </xdr:nvSpPr>
      <xdr:spPr>
        <a:xfrm>
          <a:off x="10528300" y="12663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54412</xdr:rowOff>
    </xdr:from>
    <xdr:to>
      <xdr:col>50</xdr:col>
      <xdr:colOff>165100</xdr:colOff>
      <xdr:row>76</xdr:row>
      <xdr:rowOff>156012</xdr:rowOff>
    </xdr:to>
    <xdr:sp macro="" textlink="">
      <xdr:nvSpPr>
        <xdr:cNvPr id="424" name="楕円 423"/>
        <xdr:cNvSpPr/>
      </xdr:nvSpPr>
      <xdr:spPr>
        <a:xfrm>
          <a:off x="9588500" y="1308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1089</xdr:rowOff>
    </xdr:from>
    <xdr:ext cx="599010" cy="259045"/>
    <xdr:sp macro="" textlink="">
      <xdr:nvSpPr>
        <xdr:cNvPr id="425" name="テキスト ボックス 424"/>
        <xdr:cNvSpPr txBox="1"/>
      </xdr:nvSpPr>
      <xdr:spPr>
        <a:xfrm>
          <a:off x="9339795" y="1285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62246</xdr:rowOff>
    </xdr:from>
    <xdr:to>
      <xdr:col>46</xdr:col>
      <xdr:colOff>38100</xdr:colOff>
      <xdr:row>76</xdr:row>
      <xdr:rowOff>163846</xdr:rowOff>
    </xdr:to>
    <xdr:sp macro="" textlink="">
      <xdr:nvSpPr>
        <xdr:cNvPr id="426" name="楕円 425"/>
        <xdr:cNvSpPr/>
      </xdr:nvSpPr>
      <xdr:spPr>
        <a:xfrm>
          <a:off x="8699500" y="1309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8922</xdr:rowOff>
    </xdr:from>
    <xdr:ext cx="599010" cy="259045"/>
    <xdr:sp macro="" textlink="">
      <xdr:nvSpPr>
        <xdr:cNvPr id="427" name="テキスト ボックス 426"/>
        <xdr:cNvSpPr txBox="1"/>
      </xdr:nvSpPr>
      <xdr:spPr>
        <a:xfrm>
          <a:off x="8450795" y="1286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107040</xdr:rowOff>
    </xdr:from>
    <xdr:to>
      <xdr:col>41</xdr:col>
      <xdr:colOff>101600</xdr:colOff>
      <xdr:row>77</xdr:row>
      <xdr:rowOff>37190</xdr:rowOff>
    </xdr:to>
    <xdr:sp macro="" textlink="">
      <xdr:nvSpPr>
        <xdr:cNvPr id="428" name="楕円 427"/>
        <xdr:cNvSpPr/>
      </xdr:nvSpPr>
      <xdr:spPr>
        <a:xfrm>
          <a:off x="7810500" y="131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53716</xdr:rowOff>
    </xdr:from>
    <xdr:ext cx="599010" cy="259045"/>
    <xdr:sp macro="" textlink="">
      <xdr:nvSpPr>
        <xdr:cNvPr id="429" name="テキスト ボックス 428"/>
        <xdr:cNvSpPr txBox="1"/>
      </xdr:nvSpPr>
      <xdr:spPr>
        <a:xfrm>
          <a:off x="7561795" y="12912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84717</xdr:rowOff>
    </xdr:from>
    <xdr:to>
      <xdr:col>36</xdr:col>
      <xdr:colOff>165100</xdr:colOff>
      <xdr:row>77</xdr:row>
      <xdr:rowOff>14867</xdr:rowOff>
    </xdr:to>
    <xdr:sp macro="" textlink="">
      <xdr:nvSpPr>
        <xdr:cNvPr id="430" name="楕円 429"/>
        <xdr:cNvSpPr/>
      </xdr:nvSpPr>
      <xdr:spPr>
        <a:xfrm>
          <a:off x="6921500" y="1311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31394</xdr:rowOff>
    </xdr:from>
    <xdr:ext cx="599010" cy="259045"/>
    <xdr:sp macro="" textlink="">
      <xdr:nvSpPr>
        <xdr:cNvPr id="431" name="テキスト ボックス 430"/>
        <xdr:cNvSpPr txBox="1"/>
      </xdr:nvSpPr>
      <xdr:spPr>
        <a:xfrm>
          <a:off x="6672795" y="1289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161196</xdr:rowOff>
    </xdr:from>
    <xdr:to>
      <xdr:col>55</xdr:col>
      <xdr:colOff>0</xdr:colOff>
      <xdr:row>96</xdr:row>
      <xdr:rowOff>145297</xdr:rowOff>
    </xdr:to>
    <xdr:cxnSp macro="">
      <xdr:nvCxnSpPr>
        <xdr:cNvPr id="462" name="直線コネクタ 461"/>
        <xdr:cNvCxnSpPr/>
      </xdr:nvCxnSpPr>
      <xdr:spPr>
        <a:xfrm flipV="1">
          <a:off x="9639300" y="16448946"/>
          <a:ext cx="838200" cy="15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63" name="土木費平均値テキスト"/>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28676</xdr:rowOff>
    </xdr:from>
    <xdr:to>
      <xdr:col>50</xdr:col>
      <xdr:colOff>114300</xdr:colOff>
      <xdr:row>96</xdr:row>
      <xdr:rowOff>145297</xdr:rowOff>
    </xdr:to>
    <xdr:cxnSp macro="">
      <xdr:nvCxnSpPr>
        <xdr:cNvPr id="465" name="直線コネクタ 464"/>
        <xdr:cNvCxnSpPr/>
      </xdr:nvCxnSpPr>
      <xdr:spPr>
        <a:xfrm>
          <a:off x="8750300" y="16487876"/>
          <a:ext cx="889000" cy="11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7" name="テキスト ボックス 466"/>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35567</xdr:rowOff>
    </xdr:from>
    <xdr:to>
      <xdr:col>45</xdr:col>
      <xdr:colOff>177800</xdr:colOff>
      <xdr:row>96</xdr:row>
      <xdr:rowOff>28676</xdr:rowOff>
    </xdr:to>
    <xdr:cxnSp macro="">
      <xdr:nvCxnSpPr>
        <xdr:cNvPr id="468" name="直線コネクタ 467"/>
        <xdr:cNvCxnSpPr/>
      </xdr:nvCxnSpPr>
      <xdr:spPr>
        <a:xfrm>
          <a:off x="7861300" y="16323317"/>
          <a:ext cx="889000" cy="16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35567</xdr:rowOff>
    </xdr:from>
    <xdr:to>
      <xdr:col>41</xdr:col>
      <xdr:colOff>50800</xdr:colOff>
      <xdr:row>95</xdr:row>
      <xdr:rowOff>92486</xdr:rowOff>
    </xdr:to>
    <xdr:cxnSp macro="">
      <xdr:nvCxnSpPr>
        <xdr:cNvPr id="471" name="直線コネクタ 470"/>
        <xdr:cNvCxnSpPr/>
      </xdr:nvCxnSpPr>
      <xdr:spPr>
        <a:xfrm flipV="1">
          <a:off x="6972300" y="16323317"/>
          <a:ext cx="889000" cy="5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110396</xdr:rowOff>
    </xdr:from>
    <xdr:to>
      <xdr:col>55</xdr:col>
      <xdr:colOff>50800</xdr:colOff>
      <xdr:row>96</xdr:row>
      <xdr:rowOff>40546</xdr:rowOff>
    </xdr:to>
    <xdr:sp macro="" textlink="">
      <xdr:nvSpPr>
        <xdr:cNvPr id="481" name="楕円 480"/>
        <xdr:cNvSpPr/>
      </xdr:nvSpPr>
      <xdr:spPr>
        <a:xfrm>
          <a:off x="10426700" y="1639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133273</xdr:rowOff>
    </xdr:from>
    <xdr:ext cx="599010" cy="259045"/>
    <xdr:sp macro="" textlink="">
      <xdr:nvSpPr>
        <xdr:cNvPr id="482" name="土木費該当値テキスト"/>
        <xdr:cNvSpPr txBox="1"/>
      </xdr:nvSpPr>
      <xdr:spPr>
        <a:xfrm>
          <a:off x="10528300" y="162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94497</xdr:rowOff>
    </xdr:from>
    <xdr:to>
      <xdr:col>50</xdr:col>
      <xdr:colOff>165100</xdr:colOff>
      <xdr:row>97</xdr:row>
      <xdr:rowOff>24647</xdr:rowOff>
    </xdr:to>
    <xdr:sp macro="" textlink="">
      <xdr:nvSpPr>
        <xdr:cNvPr id="483" name="楕円 482"/>
        <xdr:cNvSpPr/>
      </xdr:nvSpPr>
      <xdr:spPr>
        <a:xfrm>
          <a:off x="9588500" y="1655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41174</xdr:rowOff>
    </xdr:from>
    <xdr:ext cx="599010" cy="259045"/>
    <xdr:sp macro="" textlink="">
      <xdr:nvSpPr>
        <xdr:cNvPr id="484" name="テキスト ボックス 483"/>
        <xdr:cNvSpPr txBox="1"/>
      </xdr:nvSpPr>
      <xdr:spPr>
        <a:xfrm>
          <a:off x="9339795" y="16328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149326</xdr:rowOff>
    </xdr:from>
    <xdr:to>
      <xdr:col>46</xdr:col>
      <xdr:colOff>38100</xdr:colOff>
      <xdr:row>96</xdr:row>
      <xdr:rowOff>79476</xdr:rowOff>
    </xdr:to>
    <xdr:sp macro="" textlink="">
      <xdr:nvSpPr>
        <xdr:cNvPr id="485" name="楕円 484"/>
        <xdr:cNvSpPr/>
      </xdr:nvSpPr>
      <xdr:spPr>
        <a:xfrm>
          <a:off x="8699500" y="1643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96003</xdr:rowOff>
    </xdr:from>
    <xdr:ext cx="599010" cy="259045"/>
    <xdr:sp macro="" textlink="">
      <xdr:nvSpPr>
        <xdr:cNvPr id="486" name="テキスト ボックス 485"/>
        <xdr:cNvSpPr txBox="1"/>
      </xdr:nvSpPr>
      <xdr:spPr>
        <a:xfrm>
          <a:off x="8450795" y="16212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156217</xdr:rowOff>
    </xdr:from>
    <xdr:to>
      <xdr:col>41</xdr:col>
      <xdr:colOff>101600</xdr:colOff>
      <xdr:row>95</xdr:row>
      <xdr:rowOff>86367</xdr:rowOff>
    </xdr:to>
    <xdr:sp macro="" textlink="">
      <xdr:nvSpPr>
        <xdr:cNvPr id="487" name="楕円 486"/>
        <xdr:cNvSpPr/>
      </xdr:nvSpPr>
      <xdr:spPr>
        <a:xfrm>
          <a:off x="7810500" y="1627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102894</xdr:rowOff>
    </xdr:from>
    <xdr:ext cx="599010" cy="259045"/>
    <xdr:sp macro="" textlink="">
      <xdr:nvSpPr>
        <xdr:cNvPr id="488" name="テキスト ボックス 487"/>
        <xdr:cNvSpPr txBox="1"/>
      </xdr:nvSpPr>
      <xdr:spPr>
        <a:xfrm>
          <a:off x="7561795" y="16047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41686</xdr:rowOff>
    </xdr:from>
    <xdr:to>
      <xdr:col>36</xdr:col>
      <xdr:colOff>165100</xdr:colOff>
      <xdr:row>95</xdr:row>
      <xdr:rowOff>143286</xdr:rowOff>
    </xdr:to>
    <xdr:sp macro="" textlink="">
      <xdr:nvSpPr>
        <xdr:cNvPr id="489" name="楕円 488"/>
        <xdr:cNvSpPr/>
      </xdr:nvSpPr>
      <xdr:spPr>
        <a:xfrm>
          <a:off x="6921500" y="1632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159813</xdr:rowOff>
    </xdr:from>
    <xdr:ext cx="599010" cy="259045"/>
    <xdr:sp macro="" textlink="">
      <xdr:nvSpPr>
        <xdr:cNvPr id="490" name="テキスト ボックス 489"/>
        <xdr:cNvSpPr txBox="1"/>
      </xdr:nvSpPr>
      <xdr:spPr>
        <a:xfrm>
          <a:off x="6672795" y="1610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97855</xdr:rowOff>
    </xdr:from>
    <xdr:to>
      <xdr:col>85</xdr:col>
      <xdr:colOff>127000</xdr:colOff>
      <xdr:row>36</xdr:row>
      <xdr:rowOff>152628</xdr:rowOff>
    </xdr:to>
    <xdr:cxnSp macro="">
      <xdr:nvCxnSpPr>
        <xdr:cNvPr id="519" name="直線コネクタ 518"/>
        <xdr:cNvCxnSpPr/>
      </xdr:nvCxnSpPr>
      <xdr:spPr>
        <a:xfrm>
          <a:off x="15481300" y="6270055"/>
          <a:ext cx="838200" cy="5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11585</xdr:rowOff>
    </xdr:from>
    <xdr:to>
      <xdr:col>81</xdr:col>
      <xdr:colOff>50800</xdr:colOff>
      <xdr:row>36</xdr:row>
      <xdr:rowOff>97855</xdr:rowOff>
    </xdr:to>
    <xdr:cxnSp macro="">
      <xdr:nvCxnSpPr>
        <xdr:cNvPr id="522" name="直線コネクタ 521"/>
        <xdr:cNvCxnSpPr/>
      </xdr:nvCxnSpPr>
      <xdr:spPr>
        <a:xfrm>
          <a:off x="14592300" y="6183785"/>
          <a:ext cx="889000" cy="8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4" name="テキスト ボックス 523"/>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139959</xdr:rowOff>
    </xdr:from>
    <xdr:to>
      <xdr:col>76</xdr:col>
      <xdr:colOff>114300</xdr:colOff>
      <xdr:row>36</xdr:row>
      <xdr:rowOff>11585</xdr:rowOff>
    </xdr:to>
    <xdr:cxnSp macro="">
      <xdr:nvCxnSpPr>
        <xdr:cNvPr id="525" name="直線コネクタ 524"/>
        <xdr:cNvCxnSpPr/>
      </xdr:nvCxnSpPr>
      <xdr:spPr>
        <a:xfrm>
          <a:off x="13703300" y="6140709"/>
          <a:ext cx="889000" cy="4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41501</xdr:rowOff>
    </xdr:from>
    <xdr:to>
      <xdr:col>71</xdr:col>
      <xdr:colOff>177800</xdr:colOff>
      <xdr:row>35</xdr:row>
      <xdr:rowOff>139959</xdr:rowOff>
    </xdr:to>
    <xdr:cxnSp macro="">
      <xdr:nvCxnSpPr>
        <xdr:cNvPr id="528" name="直線コネクタ 527"/>
        <xdr:cNvCxnSpPr/>
      </xdr:nvCxnSpPr>
      <xdr:spPr>
        <a:xfrm>
          <a:off x="12814300" y="6042251"/>
          <a:ext cx="889000" cy="9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40886</xdr:rowOff>
    </xdr:from>
    <xdr:ext cx="534377" cy="259045"/>
    <xdr:sp macro="" textlink="">
      <xdr:nvSpPr>
        <xdr:cNvPr id="530" name="テキスト ボックス 529"/>
        <xdr:cNvSpPr txBox="1"/>
      </xdr:nvSpPr>
      <xdr:spPr>
        <a:xfrm>
          <a:off x="13436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2" name="テキスト ボックス 531"/>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101828</xdr:rowOff>
    </xdr:from>
    <xdr:to>
      <xdr:col>85</xdr:col>
      <xdr:colOff>177800</xdr:colOff>
      <xdr:row>37</xdr:row>
      <xdr:rowOff>31978</xdr:rowOff>
    </xdr:to>
    <xdr:sp macro="" textlink="">
      <xdr:nvSpPr>
        <xdr:cNvPr id="538" name="楕円 537"/>
        <xdr:cNvSpPr/>
      </xdr:nvSpPr>
      <xdr:spPr>
        <a:xfrm>
          <a:off x="16268700" y="627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124705</xdr:rowOff>
    </xdr:from>
    <xdr:ext cx="599010" cy="259045"/>
    <xdr:sp macro="" textlink="">
      <xdr:nvSpPr>
        <xdr:cNvPr id="539" name="消防費該当値テキスト"/>
        <xdr:cNvSpPr txBox="1"/>
      </xdr:nvSpPr>
      <xdr:spPr>
        <a:xfrm>
          <a:off x="16370300" y="6125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47055</xdr:rowOff>
    </xdr:from>
    <xdr:to>
      <xdr:col>81</xdr:col>
      <xdr:colOff>101600</xdr:colOff>
      <xdr:row>36</xdr:row>
      <xdr:rowOff>148655</xdr:rowOff>
    </xdr:to>
    <xdr:sp macro="" textlink="">
      <xdr:nvSpPr>
        <xdr:cNvPr id="540" name="楕円 539"/>
        <xdr:cNvSpPr/>
      </xdr:nvSpPr>
      <xdr:spPr>
        <a:xfrm>
          <a:off x="15430500" y="621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165182</xdr:rowOff>
    </xdr:from>
    <xdr:ext cx="599010" cy="259045"/>
    <xdr:sp macro="" textlink="">
      <xdr:nvSpPr>
        <xdr:cNvPr id="541" name="テキスト ボックス 540"/>
        <xdr:cNvSpPr txBox="1"/>
      </xdr:nvSpPr>
      <xdr:spPr>
        <a:xfrm>
          <a:off x="15181795" y="599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132235</xdr:rowOff>
    </xdr:from>
    <xdr:to>
      <xdr:col>76</xdr:col>
      <xdr:colOff>165100</xdr:colOff>
      <xdr:row>36</xdr:row>
      <xdr:rowOff>62385</xdr:rowOff>
    </xdr:to>
    <xdr:sp macro="" textlink="">
      <xdr:nvSpPr>
        <xdr:cNvPr id="542" name="楕円 541"/>
        <xdr:cNvSpPr/>
      </xdr:nvSpPr>
      <xdr:spPr>
        <a:xfrm>
          <a:off x="14541500" y="613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78912</xdr:rowOff>
    </xdr:from>
    <xdr:ext cx="599010" cy="259045"/>
    <xdr:sp macro="" textlink="">
      <xdr:nvSpPr>
        <xdr:cNvPr id="543" name="テキスト ボックス 542"/>
        <xdr:cNvSpPr txBox="1"/>
      </xdr:nvSpPr>
      <xdr:spPr>
        <a:xfrm>
          <a:off x="14292795" y="5908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89159</xdr:rowOff>
    </xdr:from>
    <xdr:to>
      <xdr:col>72</xdr:col>
      <xdr:colOff>38100</xdr:colOff>
      <xdr:row>36</xdr:row>
      <xdr:rowOff>19309</xdr:rowOff>
    </xdr:to>
    <xdr:sp macro="" textlink="">
      <xdr:nvSpPr>
        <xdr:cNvPr id="544" name="楕円 543"/>
        <xdr:cNvSpPr/>
      </xdr:nvSpPr>
      <xdr:spPr>
        <a:xfrm>
          <a:off x="13652500" y="608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35836</xdr:rowOff>
    </xdr:from>
    <xdr:ext cx="599010" cy="259045"/>
    <xdr:sp macro="" textlink="">
      <xdr:nvSpPr>
        <xdr:cNvPr id="545" name="テキスト ボックス 544"/>
        <xdr:cNvSpPr txBox="1"/>
      </xdr:nvSpPr>
      <xdr:spPr>
        <a:xfrm>
          <a:off x="13403795" y="586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162151</xdr:rowOff>
    </xdr:from>
    <xdr:to>
      <xdr:col>67</xdr:col>
      <xdr:colOff>101600</xdr:colOff>
      <xdr:row>35</xdr:row>
      <xdr:rowOff>92301</xdr:rowOff>
    </xdr:to>
    <xdr:sp macro="" textlink="">
      <xdr:nvSpPr>
        <xdr:cNvPr id="546" name="楕円 545"/>
        <xdr:cNvSpPr/>
      </xdr:nvSpPr>
      <xdr:spPr>
        <a:xfrm>
          <a:off x="12763500" y="599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108828</xdr:rowOff>
    </xdr:from>
    <xdr:ext cx="599010" cy="259045"/>
    <xdr:sp macro="" textlink="">
      <xdr:nvSpPr>
        <xdr:cNvPr id="547" name="テキスト ボックス 546"/>
        <xdr:cNvSpPr txBox="1"/>
      </xdr:nvSpPr>
      <xdr:spPr>
        <a:xfrm>
          <a:off x="12514795" y="576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29343</xdr:rowOff>
    </xdr:from>
    <xdr:to>
      <xdr:col>85</xdr:col>
      <xdr:colOff>127000</xdr:colOff>
      <xdr:row>58</xdr:row>
      <xdr:rowOff>29529</xdr:rowOff>
    </xdr:to>
    <xdr:cxnSp macro="">
      <xdr:nvCxnSpPr>
        <xdr:cNvPr id="578" name="直線コネクタ 577"/>
        <xdr:cNvCxnSpPr/>
      </xdr:nvCxnSpPr>
      <xdr:spPr>
        <a:xfrm flipV="1">
          <a:off x="15481300" y="9973443"/>
          <a:ext cx="838200" cy="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157060</xdr:rowOff>
    </xdr:from>
    <xdr:to>
      <xdr:col>81</xdr:col>
      <xdr:colOff>50800</xdr:colOff>
      <xdr:row>58</xdr:row>
      <xdr:rowOff>29529</xdr:rowOff>
    </xdr:to>
    <xdr:cxnSp macro="">
      <xdr:nvCxnSpPr>
        <xdr:cNvPr id="581" name="直線コネクタ 580"/>
        <xdr:cNvCxnSpPr/>
      </xdr:nvCxnSpPr>
      <xdr:spPr>
        <a:xfrm>
          <a:off x="14592300" y="9929710"/>
          <a:ext cx="889000" cy="4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155581</xdr:rowOff>
    </xdr:from>
    <xdr:to>
      <xdr:col>76</xdr:col>
      <xdr:colOff>114300</xdr:colOff>
      <xdr:row>57</xdr:row>
      <xdr:rowOff>157060</xdr:rowOff>
    </xdr:to>
    <xdr:cxnSp macro="">
      <xdr:nvCxnSpPr>
        <xdr:cNvPr id="584" name="直線コネクタ 583"/>
        <xdr:cNvCxnSpPr/>
      </xdr:nvCxnSpPr>
      <xdr:spPr>
        <a:xfrm>
          <a:off x="13703300" y="9928231"/>
          <a:ext cx="889000" cy="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6" name="テキスト ボックス 585"/>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134482</xdr:rowOff>
    </xdr:from>
    <xdr:to>
      <xdr:col>71</xdr:col>
      <xdr:colOff>177800</xdr:colOff>
      <xdr:row>57</xdr:row>
      <xdr:rowOff>155581</xdr:rowOff>
    </xdr:to>
    <xdr:cxnSp macro="">
      <xdr:nvCxnSpPr>
        <xdr:cNvPr id="587" name="直線コネクタ 586"/>
        <xdr:cNvCxnSpPr/>
      </xdr:nvCxnSpPr>
      <xdr:spPr>
        <a:xfrm>
          <a:off x="12814300" y="9907132"/>
          <a:ext cx="889000" cy="2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9" name="テキスト ボックス 588"/>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91" name="テキスト ボックス 590"/>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149993</xdr:rowOff>
    </xdr:from>
    <xdr:to>
      <xdr:col>85</xdr:col>
      <xdr:colOff>177800</xdr:colOff>
      <xdr:row>58</xdr:row>
      <xdr:rowOff>80143</xdr:rowOff>
    </xdr:to>
    <xdr:sp macro="" textlink="">
      <xdr:nvSpPr>
        <xdr:cNvPr id="597" name="楕円 596"/>
        <xdr:cNvSpPr/>
      </xdr:nvSpPr>
      <xdr:spPr>
        <a:xfrm>
          <a:off x="16268700" y="992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128420</xdr:rowOff>
    </xdr:from>
    <xdr:ext cx="599010" cy="259045"/>
    <xdr:sp macro="" textlink="">
      <xdr:nvSpPr>
        <xdr:cNvPr id="598" name="教育費該当値テキスト"/>
        <xdr:cNvSpPr txBox="1"/>
      </xdr:nvSpPr>
      <xdr:spPr>
        <a:xfrm>
          <a:off x="16370300" y="9901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150179</xdr:rowOff>
    </xdr:from>
    <xdr:to>
      <xdr:col>81</xdr:col>
      <xdr:colOff>101600</xdr:colOff>
      <xdr:row>58</xdr:row>
      <xdr:rowOff>80329</xdr:rowOff>
    </xdr:to>
    <xdr:sp macro="" textlink="">
      <xdr:nvSpPr>
        <xdr:cNvPr id="599" name="楕円 598"/>
        <xdr:cNvSpPr/>
      </xdr:nvSpPr>
      <xdr:spPr>
        <a:xfrm>
          <a:off x="15430500" y="992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71456</xdr:rowOff>
    </xdr:from>
    <xdr:ext cx="599010" cy="259045"/>
    <xdr:sp macro="" textlink="">
      <xdr:nvSpPr>
        <xdr:cNvPr id="600" name="テキスト ボックス 599"/>
        <xdr:cNvSpPr txBox="1"/>
      </xdr:nvSpPr>
      <xdr:spPr>
        <a:xfrm>
          <a:off x="15181795" y="1001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106260</xdr:rowOff>
    </xdr:from>
    <xdr:to>
      <xdr:col>76</xdr:col>
      <xdr:colOff>165100</xdr:colOff>
      <xdr:row>58</xdr:row>
      <xdr:rowOff>36410</xdr:rowOff>
    </xdr:to>
    <xdr:sp macro="" textlink="">
      <xdr:nvSpPr>
        <xdr:cNvPr id="601" name="楕円 600"/>
        <xdr:cNvSpPr/>
      </xdr:nvSpPr>
      <xdr:spPr>
        <a:xfrm>
          <a:off x="14541500" y="987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52937</xdr:rowOff>
    </xdr:from>
    <xdr:ext cx="599010" cy="259045"/>
    <xdr:sp macro="" textlink="">
      <xdr:nvSpPr>
        <xdr:cNvPr id="602" name="テキスト ボックス 601"/>
        <xdr:cNvSpPr txBox="1"/>
      </xdr:nvSpPr>
      <xdr:spPr>
        <a:xfrm>
          <a:off x="14292795" y="965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104781</xdr:rowOff>
    </xdr:from>
    <xdr:to>
      <xdr:col>72</xdr:col>
      <xdr:colOff>38100</xdr:colOff>
      <xdr:row>58</xdr:row>
      <xdr:rowOff>34931</xdr:rowOff>
    </xdr:to>
    <xdr:sp macro="" textlink="">
      <xdr:nvSpPr>
        <xdr:cNvPr id="603" name="楕円 602"/>
        <xdr:cNvSpPr/>
      </xdr:nvSpPr>
      <xdr:spPr>
        <a:xfrm>
          <a:off x="13652500" y="987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51458</xdr:rowOff>
    </xdr:from>
    <xdr:ext cx="599010" cy="259045"/>
    <xdr:sp macro="" textlink="">
      <xdr:nvSpPr>
        <xdr:cNvPr id="604" name="テキスト ボックス 603"/>
        <xdr:cNvSpPr txBox="1"/>
      </xdr:nvSpPr>
      <xdr:spPr>
        <a:xfrm>
          <a:off x="13403795" y="9652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83682</xdr:rowOff>
    </xdr:from>
    <xdr:to>
      <xdr:col>67</xdr:col>
      <xdr:colOff>101600</xdr:colOff>
      <xdr:row>58</xdr:row>
      <xdr:rowOff>13832</xdr:rowOff>
    </xdr:to>
    <xdr:sp macro="" textlink="">
      <xdr:nvSpPr>
        <xdr:cNvPr id="605" name="楕円 604"/>
        <xdr:cNvSpPr/>
      </xdr:nvSpPr>
      <xdr:spPr>
        <a:xfrm>
          <a:off x="12763500" y="985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30359</xdr:rowOff>
    </xdr:from>
    <xdr:ext cx="599010" cy="259045"/>
    <xdr:sp macro="" textlink="">
      <xdr:nvSpPr>
        <xdr:cNvPr id="606" name="テキスト ボックス 605"/>
        <xdr:cNvSpPr txBox="1"/>
      </xdr:nvSpPr>
      <xdr:spPr>
        <a:xfrm>
          <a:off x="12514795" y="9631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26846</xdr:rowOff>
    </xdr:from>
    <xdr:to>
      <xdr:col>85</xdr:col>
      <xdr:colOff>127000</xdr:colOff>
      <xdr:row>79</xdr:row>
      <xdr:rowOff>28766</xdr:rowOff>
    </xdr:to>
    <xdr:cxnSp macro="">
      <xdr:nvCxnSpPr>
        <xdr:cNvPr id="635" name="直線コネクタ 634"/>
        <xdr:cNvCxnSpPr/>
      </xdr:nvCxnSpPr>
      <xdr:spPr>
        <a:xfrm flipV="1">
          <a:off x="15481300" y="13571396"/>
          <a:ext cx="8382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28766</xdr:rowOff>
    </xdr:from>
    <xdr:to>
      <xdr:col>81</xdr:col>
      <xdr:colOff>50800</xdr:colOff>
      <xdr:row>79</xdr:row>
      <xdr:rowOff>36998</xdr:rowOff>
    </xdr:to>
    <xdr:cxnSp macro="">
      <xdr:nvCxnSpPr>
        <xdr:cNvPr id="638" name="直線コネクタ 637"/>
        <xdr:cNvCxnSpPr/>
      </xdr:nvCxnSpPr>
      <xdr:spPr>
        <a:xfrm flipV="1">
          <a:off x="14592300" y="13573316"/>
          <a:ext cx="889000" cy="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36998</xdr:rowOff>
    </xdr:from>
    <xdr:to>
      <xdr:col>76</xdr:col>
      <xdr:colOff>114300</xdr:colOff>
      <xdr:row>79</xdr:row>
      <xdr:rowOff>44450</xdr:rowOff>
    </xdr:to>
    <xdr:cxnSp macro="">
      <xdr:nvCxnSpPr>
        <xdr:cNvPr id="641" name="直線コネクタ 640"/>
        <xdr:cNvCxnSpPr/>
      </xdr:nvCxnSpPr>
      <xdr:spPr>
        <a:xfrm flipV="1">
          <a:off x="13703300" y="13581548"/>
          <a:ext cx="8890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147496</xdr:rowOff>
    </xdr:from>
    <xdr:to>
      <xdr:col>85</xdr:col>
      <xdr:colOff>177800</xdr:colOff>
      <xdr:row>79</xdr:row>
      <xdr:rowOff>77646</xdr:rowOff>
    </xdr:to>
    <xdr:sp macro="" textlink="">
      <xdr:nvSpPr>
        <xdr:cNvPr id="654" name="楕円 653"/>
        <xdr:cNvSpPr/>
      </xdr:nvSpPr>
      <xdr:spPr>
        <a:xfrm>
          <a:off x="16268700" y="1352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534377" cy="259045"/>
    <xdr:sp macro="" textlink="">
      <xdr:nvSpPr>
        <xdr:cNvPr id="655" name="災害復旧費該当値テキスト"/>
        <xdr:cNvSpPr txBox="1"/>
      </xdr:nvSpPr>
      <xdr:spPr>
        <a:xfrm>
          <a:off x="16370300" y="1348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149416</xdr:rowOff>
    </xdr:from>
    <xdr:to>
      <xdr:col>81</xdr:col>
      <xdr:colOff>101600</xdr:colOff>
      <xdr:row>79</xdr:row>
      <xdr:rowOff>79566</xdr:rowOff>
    </xdr:to>
    <xdr:sp macro="" textlink="">
      <xdr:nvSpPr>
        <xdr:cNvPr id="656" name="楕円 655"/>
        <xdr:cNvSpPr/>
      </xdr:nvSpPr>
      <xdr:spPr>
        <a:xfrm>
          <a:off x="15430500" y="1352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70693</xdr:rowOff>
    </xdr:from>
    <xdr:ext cx="534377" cy="259045"/>
    <xdr:sp macro="" textlink="">
      <xdr:nvSpPr>
        <xdr:cNvPr id="657" name="テキスト ボックス 656"/>
        <xdr:cNvSpPr txBox="1"/>
      </xdr:nvSpPr>
      <xdr:spPr>
        <a:xfrm>
          <a:off x="15214111" y="1361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157648</xdr:rowOff>
    </xdr:from>
    <xdr:to>
      <xdr:col>76</xdr:col>
      <xdr:colOff>165100</xdr:colOff>
      <xdr:row>79</xdr:row>
      <xdr:rowOff>87798</xdr:rowOff>
    </xdr:to>
    <xdr:sp macro="" textlink="">
      <xdr:nvSpPr>
        <xdr:cNvPr id="658" name="楕円 657"/>
        <xdr:cNvSpPr/>
      </xdr:nvSpPr>
      <xdr:spPr>
        <a:xfrm>
          <a:off x="14541500" y="1353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78925</xdr:rowOff>
    </xdr:from>
    <xdr:ext cx="469744" cy="259045"/>
    <xdr:sp macro="" textlink="">
      <xdr:nvSpPr>
        <xdr:cNvPr id="659" name="テキスト ボックス 658"/>
        <xdr:cNvSpPr txBox="1"/>
      </xdr:nvSpPr>
      <xdr:spPr>
        <a:xfrm>
          <a:off x="14357428" y="136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46087</xdr:rowOff>
    </xdr:from>
    <xdr:to>
      <xdr:col>85</xdr:col>
      <xdr:colOff>127000</xdr:colOff>
      <xdr:row>97</xdr:row>
      <xdr:rowOff>80511</xdr:rowOff>
    </xdr:to>
    <xdr:cxnSp macro="">
      <xdr:nvCxnSpPr>
        <xdr:cNvPr id="692" name="直線コネクタ 691"/>
        <xdr:cNvCxnSpPr/>
      </xdr:nvCxnSpPr>
      <xdr:spPr>
        <a:xfrm>
          <a:off x="15481300" y="16676737"/>
          <a:ext cx="838200" cy="3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136860</xdr:rowOff>
    </xdr:from>
    <xdr:to>
      <xdr:col>81</xdr:col>
      <xdr:colOff>50800</xdr:colOff>
      <xdr:row>97</xdr:row>
      <xdr:rowOff>46087</xdr:rowOff>
    </xdr:to>
    <xdr:cxnSp macro="">
      <xdr:nvCxnSpPr>
        <xdr:cNvPr id="695" name="直線コネクタ 694"/>
        <xdr:cNvCxnSpPr/>
      </xdr:nvCxnSpPr>
      <xdr:spPr>
        <a:xfrm>
          <a:off x="14592300" y="16596060"/>
          <a:ext cx="889000" cy="8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136860</xdr:rowOff>
    </xdr:from>
    <xdr:to>
      <xdr:col>76</xdr:col>
      <xdr:colOff>114300</xdr:colOff>
      <xdr:row>96</xdr:row>
      <xdr:rowOff>138956</xdr:rowOff>
    </xdr:to>
    <xdr:cxnSp macro="">
      <xdr:nvCxnSpPr>
        <xdr:cNvPr id="698" name="直線コネクタ 697"/>
        <xdr:cNvCxnSpPr/>
      </xdr:nvCxnSpPr>
      <xdr:spPr>
        <a:xfrm flipV="1">
          <a:off x="13703300" y="16596060"/>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138956</xdr:rowOff>
    </xdr:from>
    <xdr:to>
      <xdr:col>71</xdr:col>
      <xdr:colOff>177800</xdr:colOff>
      <xdr:row>97</xdr:row>
      <xdr:rowOff>14467</xdr:rowOff>
    </xdr:to>
    <xdr:cxnSp macro="">
      <xdr:nvCxnSpPr>
        <xdr:cNvPr id="701" name="直線コネクタ 700"/>
        <xdr:cNvCxnSpPr/>
      </xdr:nvCxnSpPr>
      <xdr:spPr>
        <a:xfrm flipV="1">
          <a:off x="12814300" y="16598156"/>
          <a:ext cx="889000" cy="4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5" name="テキスト ボックス 704"/>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29711</xdr:rowOff>
    </xdr:from>
    <xdr:to>
      <xdr:col>85</xdr:col>
      <xdr:colOff>177800</xdr:colOff>
      <xdr:row>97</xdr:row>
      <xdr:rowOff>131311</xdr:rowOff>
    </xdr:to>
    <xdr:sp macro="" textlink="">
      <xdr:nvSpPr>
        <xdr:cNvPr id="711" name="楕円 710"/>
        <xdr:cNvSpPr/>
      </xdr:nvSpPr>
      <xdr:spPr>
        <a:xfrm>
          <a:off x="16268700" y="166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8138</xdr:rowOff>
    </xdr:from>
    <xdr:ext cx="599010" cy="259045"/>
    <xdr:sp macro="" textlink="">
      <xdr:nvSpPr>
        <xdr:cNvPr id="712" name="公債費該当値テキスト"/>
        <xdr:cNvSpPr txBox="1"/>
      </xdr:nvSpPr>
      <xdr:spPr>
        <a:xfrm>
          <a:off x="16370300" y="16638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166737</xdr:rowOff>
    </xdr:from>
    <xdr:to>
      <xdr:col>81</xdr:col>
      <xdr:colOff>101600</xdr:colOff>
      <xdr:row>97</xdr:row>
      <xdr:rowOff>96887</xdr:rowOff>
    </xdr:to>
    <xdr:sp macro="" textlink="">
      <xdr:nvSpPr>
        <xdr:cNvPr id="713" name="楕円 712"/>
        <xdr:cNvSpPr/>
      </xdr:nvSpPr>
      <xdr:spPr>
        <a:xfrm>
          <a:off x="15430500" y="1662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113414</xdr:rowOff>
    </xdr:from>
    <xdr:ext cx="599010" cy="259045"/>
    <xdr:sp macro="" textlink="">
      <xdr:nvSpPr>
        <xdr:cNvPr id="714" name="テキスト ボックス 713"/>
        <xdr:cNvSpPr txBox="1"/>
      </xdr:nvSpPr>
      <xdr:spPr>
        <a:xfrm>
          <a:off x="15181795" y="16401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86060</xdr:rowOff>
    </xdr:from>
    <xdr:to>
      <xdr:col>76</xdr:col>
      <xdr:colOff>165100</xdr:colOff>
      <xdr:row>97</xdr:row>
      <xdr:rowOff>16210</xdr:rowOff>
    </xdr:to>
    <xdr:sp macro="" textlink="">
      <xdr:nvSpPr>
        <xdr:cNvPr id="715" name="楕円 714"/>
        <xdr:cNvSpPr/>
      </xdr:nvSpPr>
      <xdr:spPr>
        <a:xfrm>
          <a:off x="14541500" y="165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32737</xdr:rowOff>
    </xdr:from>
    <xdr:ext cx="599010" cy="259045"/>
    <xdr:sp macro="" textlink="">
      <xdr:nvSpPr>
        <xdr:cNvPr id="716" name="テキスト ボックス 715"/>
        <xdr:cNvSpPr txBox="1"/>
      </xdr:nvSpPr>
      <xdr:spPr>
        <a:xfrm>
          <a:off x="14292795" y="1632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88156</xdr:rowOff>
    </xdr:from>
    <xdr:to>
      <xdr:col>72</xdr:col>
      <xdr:colOff>38100</xdr:colOff>
      <xdr:row>97</xdr:row>
      <xdr:rowOff>18306</xdr:rowOff>
    </xdr:to>
    <xdr:sp macro="" textlink="">
      <xdr:nvSpPr>
        <xdr:cNvPr id="717" name="楕円 716"/>
        <xdr:cNvSpPr/>
      </xdr:nvSpPr>
      <xdr:spPr>
        <a:xfrm>
          <a:off x="13652500" y="1654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34833</xdr:rowOff>
    </xdr:from>
    <xdr:ext cx="599010" cy="259045"/>
    <xdr:sp macro="" textlink="">
      <xdr:nvSpPr>
        <xdr:cNvPr id="718" name="テキスト ボックス 717"/>
        <xdr:cNvSpPr txBox="1"/>
      </xdr:nvSpPr>
      <xdr:spPr>
        <a:xfrm>
          <a:off x="13403795" y="1632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135117</xdr:rowOff>
    </xdr:from>
    <xdr:to>
      <xdr:col>67</xdr:col>
      <xdr:colOff>101600</xdr:colOff>
      <xdr:row>97</xdr:row>
      <xdr:rowOff>65267</xdr:rowOff>
    </xdr:to>
    <xdr:sp macro="" textlink="">
      <xdr:nvSpPr>
        <xdr:cNvPr id="719" name="楕円 718"/>
        <xdr:cNvSpPr/>
      </xdr:nvSpPr>
      <xdr:spPr>
        <a:xfrm>
          <a:off x="12763500" y="1659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81794</xdr:rowOff>
    </xdr:from>
    <xdr:ext cx="599010" cy="259045"/>
    <xdr:sp macro="" textlink="">
      <xdr:nvSpPr>
        <xdr:cNvPr id="720" name="テキスト ボックス 719"/>
        <xdr:cNvSpPr txBox="1"/>
      </xdr:nvSpPr>
      <xdr:spPr>
        <a:xfrm>
          <a:off x="12514795" y="16369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アフターコロナへと社会情勢の変化に伴い目的別歳出決算額は総じて減少傾向にあるが、商工費が住民一人当たり</a:t>
          </a:r>
          <a:r>
            <a:rPr kumimoji="1" lang="en-US" altLang="ja-JP" sz="1300">
              <a:latin typeface="ＭＳ Ｐゴシック" panose="020B0600070205080204" pitchFamily="50" charset="-128"/>
              <a:ea typeface="ＭＳ Ｐゴシック" panose="020B0600070205080204" pitchFamily="50" charset="-128"/>
            </a:rPr>
            <a:t>190,560</a:t>
          </a:r>
          <a:r>
            <a:rPr kumimoji="1" lang="ja-JP" altLang="en-US" sz="1300">
              <a:latin typeface="ＭＳ Ｐゴシック" panose="020B0600070205080204" pitchFamily="50" charset="-128"/>
              <a:ea typeface="ＭＳ Ｐゴシック" panose="020B0600070205080204" pitchFamily="50" charset="-128"/>
            </a:rPr>
            <a:t>円（前年比</a:t>
          </a:r>
          <a:r>
            <a:rPr kumimoji="1" lang="en-US" altLang="ja-JP" sz="1300">
              <a:latin typeface="ＭＳ Ｐゴシック" panose="020B0600070205080204" pitchFamily="50" charset="-128"/>
              <a:ea typeface="ＭＳ Ｐゴシック" panose="020B0600070205080204" pitchFamily="50" charset="-128"/>
            </a:rPr>
            <a:t>60.1</a:t>
          </a:r>
          <a:r>
            <a:rPr kumimoji="1" lang="ja-JP" altLang="en-US" sz="1300">
              <a:latin typeface="ＭＳ Ｐゴシック" panose="020B0600070205080204" pitchFamily="50" charset="-128"/>
              <a:ea typeface="ＭＳ Ｐゴシック" panose="020B0600070205080204" pitchFamily="50" charset="-128"/>
            </a:rPr>
            <a:t>％増）となっている。要因としてはゼロカーボン推進のための温泉施設の大規模改修に係る普通建設事業費等である。 </a:t>
          </a:r>
        </a:p>
        <a:p>
          <a:r>
            <a:rPr kumimoji="1" lang="ja-JP" altLang="en-US" sz="1300">
              <a:latin typeface="ＭＳ Ｐゴシック" panose="020B0600070205080204" pitchFamily="50" charset="-128"/>
              <a:ea typeface="ＭＳ Ｐゴシック" panose="020B0600070205080204" pitchFamily="50" charset="-128"/>
            </a:rPr>
            <a:t>　赤井川村を取り巻く環境は少子・高齢化、人口減少、景気低迷の長期化、安全・安心への意識の高まり、環境保全、再生エネルギーの時代到来、地方分権の進展、地方創生の時代の到来、さらには物価・燃料費等の高騰等など変化しており、また、村内においては人口減少への対応や農業の振興と農村環境の保全や保健・医療・福祉の充実、公共交通の確保を重視する住民ニーズが強まっていることから、限られた財源と地域資源を組み合せ活用し、官学等の外部のノウハウを取り入れ、交わりながら、住民生活の向上を進めるために、対処しなければならない地域課題を選択し、財政規律を進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北海道赤井川村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令和６年度において、財政調整基金残高は積立と取崩しにより前年度</a:t>
          </a:r>
          <a:r>
            <a:rPr kumimoji="1" lang="en-US" altLang="ja-JP" sz="1300">
              <a:latin typeface="ＭＳ ゴシック" pitchFamily="49" charset="-128"/>
              <a:ea typeface="ＭＳ ゴシック" pitchFamily="49" charset="-128"/>
            </a:rPr>
            <a:t>4.3</a:t>
          </a:r>
          <a:r>
            <a:rPr kumimoji="1" lang="ja-JP" altLang="en-US" sz="1300">
              <a:latin typeface="ＭＳ ゴシック" pitchFamily="49" charset="-128"/>
              <a:ea typeface="ＭＳ ゴシック" pitchFamily="49" charset="-128"/>
            </a:rPr>
            <a:t>％増加した。実質収支額は約</a:t>
          </a:r>
          <a:r>
            <a:rPr kumimoji="1" lang="en-US" altLang="ja-JP" sz="1300">
              <a:latin typeface="ＭＳ ゴシック" pitchFamily="49" charset="-128"/>
              <a:ea typeface="ＭＳ ゴシック" pitchFamily="49" charset="-128"/>
            </a:rPr>
            <a:t>70,000</a:t>
          </a:r>
          <a:r>
            <a:rPr kumimoji="1" lang="ja-JP" altLang="en-US" sz="1300">
              <a:latin typeface="ＭＳ ゴシック" pitchFamily="49" charset="-128"/>
              <a:ea typeface="ＭＳ ゴシック" pitchFamily="49" charset="-128"/>
            </a:rPr>
            <a:t>千円の減、標準財政規模に占める割合では</a:t>
          </a:r>
          <a:r>
            <a:rPr kumimoji="1" lang="en-US" altLang="ja-JP" sz="1300">
              <a:latin typeface="ＭＳ ゴシック" pitchFamily="49" charset="-128"/>
              <a:ea typeface="ＭＳ ゴシック" pitchFamily="49" charset="-128"/>
            </a:rPr>
            <a:t>4.7</a:t>
          </a:r>
          <a:r>
            <a:rPr kumimoji="1" lang="ja-JP" altLang="en-US" sz="1300">
              <a:latin typeface="ＭＳ ゴシック" pitchFamily="49" charset="-128"/>
              <a:ea typeface="ＭＳ ゴシック" pitchFamily="49" charset="-128"/>
            </a:rPr>
            <a:t>％の減となっており、実質単年度収支としては約</a:t>
          </a:r>
          <a:r>
            <a:rPr kumimoji="1" lang="en-US" altLang="ja-JP" sz="1300">
              <a:latin typeface="ＭＳ ゴシック" pitchFamily="49" charset="-128"/>
              <a:ea typeface="ＭＳ ゴシック" pitchFamily="49" charset="-128"/>
            </a:rPr>
            <a:t>54,000</a:t>
          </a:r>
          <a:r>
            <a:rPr kumimoji="1" lang="ja-JP" altLang="en-US" sz="1300">
              <a:latin typeface="ＭＳ ゴシック" pitchFamily="49" charset="-128"/>
              <a:ea typeface="ＭＳ ゴシック" pitchFamily="49" charset="-128"/>
            </a:rPr>
            <a:t>千円の赤字となった。 </a:t>
          </a:r>
        </a:p>
        <a:p>
          <a:r>
            <a:rPr kumimoji="1" lang="ja-JP" altLang="en-US" sz="1300">
              <a:latin typeface="ＭＳ ゴシック" pitchFamily="49" charset="-128"/>
              <a:ea typeface="ＭＳ ゴシック" pitchFamily="49" charset="-128"/>
            </a:rPr>
            <a:t>　今後も行財政運営全般から事業等の必要性・緊急性及び財源確保の見直しなど総合的な検討を行いながら、計画的に施策を実行し歳出の増加は極力避けるよう努め、実質単年度収支がプラスに転じるよう財政健全化アクションプランの実施を継続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北海道赤井川村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ついては、財政調整基金の繰り入れがあり実質的には赤字となっている。また、特別会計についても赤字とはなっていないものの、利用料金等の他、一般会計からの繰入金により調整されており、今後も一般会計を圧迫しないよう収益に見合った事業運営及び適切な料金改定に努め、計画的な費用投資において効率性かつ安定性を高まるよう努力が必要である。</a:t>
          </a:r>
        </a:p>
        <a:p>
          <a:r>
            <a:rPr kumimoji="1" lang="ja-JP" altLang="en-US" sz="1400">
              <a:latin typeface="ＭＳ ゴシック" pitchFamily="49" charset="-128"/>
              <a:ea typeface="ＭＳ ゴシック" pitchFamily="49" charset="-128"/>
            </a:rPr>
            <a:t>　今後も事業等の必要性・緊急性及び財源の見直しなど総合的な検討を行いながら、計画的に施策を実行し歳出の増加は極力避けるよう努めなければならない。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view="pageBreakPreview" zoomScale="60" zoomScaleNormal="5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2990842</v>
      </c>
      <c r="BO4" s="371"/>
      <c r="BP4" s="371"/>
      <c r="BQ4" s="371"/>
      <c r="BR4" s="371"/>
      <c r="BS4" s="371"/>
      <c r="BT4" s="371"/>
      <c r="BU4" s="372"/>
      <c r="BV4" s="370">
        <v>2813507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0</v>
      </c>
      <c r="CU4" s="377"/>
      <c r="CV4" s="377"/>
      <c r="CW4" s="377"/>
      <c r="CX4" s="377"/>
      <c r="CY4" s="377"/>
      <c r="CZ4" s="377"/>
      <c r="DA4" s="378"/>
      <c r="DB4" s="376">
        <v>4.7</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89</v>
      </c>
      <c r="AN5" s="431"/>
      <c r="AO5" s="431"/>
      <c r="AP5" s="431"/>
      <c r="AQ5" s="431"/>
      <c r="AR5" s="431"/>
      <c r="AS5" s="431"/>
      <c r="AT5" s="432"/>
      <c r="AU5" s="433" t="s">
        <v>90</v>
      </c>
      <c r="AV5" s="434"/>
      <c r="AW5" s="434"/>
      <c r="AX5" s="434"/>
      <c r="AY5" s="435" t="s">
        <v>91</v>
      </c>
      <c r="AZ5" s="436"/>
      <c r="BA5" s="436"/>
      <c r="BB5" s="436"/>
      <c r="BC5" s="436"/>
      <c r="BD5" s="436"/>
      <c r="BE5" s="436"/>
      <c r="BF5" s="436"/>
      <c r="BG5" s="436"/>
      <c r="BH5" s="436"/>
      <c r="BI5" s="436"/>
      <c r="BJ5" s="436"/>
      <c r="BK5" s="436"/>
      <c r="BL5" s="436"/>
      <c r="BM5" s="437"/>
      <c r="BN5" s="438">
        <v>2960394</v>
      </c>
      <c r="BO5" s="439"/>
      <c r="BP5" s="439"/>
      <c r="BQ5" s="439"/>
      <c r="BR5" s="439"/>
      <c r="BS5" s="439"/>
      <c r="BT5" s="439"/>
      <c r="BU5" s="440"/>
      <c r="BV5" s="438">
        <v>2740140</v>
      </c>
      <c r="BW5" s="439"/>
      <c r="BX5" s="439"/>
      <c r="BY5" s="439"/>
      <c r="BZ5" s="439"/>
      <c r="CA5" s="439"/>
      <c r="CB5" s="439"/>
      <c r="CC5" s="440"/>
      <c r="CD5" s="441" t="s">
        <v>92</v>
      </c>
      <c r="CE5" s="442"/>
      <c r="CF5" s="442"/>
      <c r="CG5" s="442"/>
      <c r="CH5" s="442"/>
      <c r="CI5" s="442"/>
      <c r="CJ5" s="442"/>
      <c r="CK5" s="442"/>
      <c r="CL5" s="442"/>
      <c r="CM5" s="442"/>
      <c r="CN5" s="442"/>
      <c r="CO5" s="442"/>
      <c r="CP5" s="442"/>
      <c r="CQ5" s="442"/>
      <c r="CR5" s="442"/>
      <c r="CS5" s="443"/>
      <c r="CT5" s="404">
        <v>96.7</v>
      </c>
      <c r="CU5" s="405"/>
      <c r="CV5" s="405"/>
      <c r="CW5" s="405"/>
      <c r="CX5" s="405"/>
      <c r="CY5" s="405"/>
      <c r="CZ5" s="405"/>
      <c r="DA5" s="406"/>
      <c r="DB5" s="404">
        <v>92.6</v>
      </c>
      <c r="DC5" s="405"/>
      <c r="DD5" s="405"/>
      <c r="DE5" s="405"/>
      <c r="DF5" s="405"/>
      <c r="DG5" s="405"/>
      <c r="DH5" s="405"/>
      <c r="DI5" s="406"/>
    </row>
    <row r="6" spans="1:119" ht="18.75" customHeight="1" x14ac:dyDescent="0.15">
      <c r="A6" s="169"/>
      <c r="B6" s="407" t="s">
        <v>93</v>
      </c>
      <c r="C6" s="408"/>
      <c r="D6" s="408"/>
      <c r="E6" s="409"/>
      <c r="F6" s="409"/>
      <c r="G6" s="409"/>
      <c r="H6" s="409"/>
      <c r="I6" s="409"/>
      <c r="J6" s="409"/>
      <c r="K6" s="409"/>
      <c r="L6" s="409" t="s">
        <v>94</v>
      </c>
      <c r="M6" s="409"/>
      <c r="N6" s="409"/>
      <c r="O6" s="409"/>
      <c r="P6" s="409"/>
      <c r="Q6" s="409"/>
      <c r="R6" s="413"/>
      <c r="S6" s="413"/>
      <c r="T6" s="413"/>
      <c r="U6" s="413"/>
      <c r="V6" s="414"/>
      <c r="W6" s="417" t="s">
        <v>95</v>
      </c>
      <c r="X6" s="418"/>
      <c r="Y6" s="418"/>
      <c r="Z6" s="418"/>
      <c r="AA6" s="418"/>
      <c r="AB6" s="408"/>
      <c r="AC6" s="421" t="s">
        <v>96</v>
      </c>
      <c r="AD6" s="422"/>
      <c r="AE6" s="422"/>
      <c r="AF6" s="422"/>
      <c r="AG6" s="422"/>
      <c r="AH6" s="422"/>
      <c r="AI6" s="422"/>
      <c r="AJ6" s="422"/>
      <c r="AK6" s="422"/>
      <c r="AL6" s="423"/>
      <c r="AM6" s="430" t="s">
        <v>97</v>
      </c>
      <c r="AN6" s="431"/>
      <c r="AO6" s="431"/>
      <c r="AP6" s="431"/>
      <c r="AQ6" s="431"/>
      <c r="AR6" s="431"/>
      <c r="AS6" s="431"/>
      <c r="AT6" s="432"/>
      <c r="AU6" s="433" t="s">
        <v>90</v>
      </c>
      <c r="AV6" s="434"/>
      <c r="AW6" s="434"/>
      <c r="AX6" s="434"/>
      <c r="AY6" s="435" t="s">
        <v>98</v>
      </c>
      <c r="AZ6" s="436"/>
      <c r="BA6" s="436"/>
      <c r="BB6" s="436"/>
      <c r="BC6" s="436"/>
      <c r="BD6" s="436"/>
      <c r="BE6" s="436"/>
      <c r="BF6" s="436"/>
      <c r="BG6" s="436"/>
      <c r="BH6" s="436"/>
      <c r="BI6" s="436"/>
      <c r="BJ6" s="436"/>
      <c r="BK6" s="436"/>
      <c r="BL6" s="436"/>
      <c r="BM6" s="437"/>
      <c r="BN6" s="438">
        <v>30448</v>
      </c>
      <c r="BO6" s="439"/>
      <c r="BP6" s="439"/>
      <c r="BQ6" s="439"/>
      <c r="BR6" s="439"/>
      <c r="BS6" s="439"/>
      <c r="BT6" s="439"/>
      <c r="BU6" s="440"/>
      <c r="BV6" s="438">
        <v>73367</v>
      </c>
      <c r="BW6" s="439"/>
      <c r="BX6" s="439"/>
      <c r="BY6" s="439"/>
      <c r="BZ6" s="439"/>
      <c r="CA6" s="439"/>
      <c r="CB6" s="439"/>
      <c r="CC6" s="440"/>
      <c r="CD6" s="441" t="s">
        <v>99</v>
      </c>
      <c r="CE6" s="442"/>
      <c r="CF6" s="442"/>
      <c r="CG6" s="442"/>
      <c r="CH6" s="442"/>
      <c r="CI6" s="442"/>
      <c r="CJ6" s="442"/>
      <c r="CK6" s="442"/>
      <c r="CL6" s="442"/>
      <c r="CM6" s="442"/>
      <c r="CN6" s="442"/>
      <c r="CO6" s="442"/>
      <c r="CP6" s="442"/>
      <c r="CQ6" s="442"/>
      <c r="CR6" s="442"/>
      <c r="CS6" s="443"/>
      <c r="CT6" s="444">
        <v>96.9</v>
      </c>
      <c r="CU6" s="445"/>
      <c r="CV6" s="445"/>
      <c r="CW6" s="445"/>
      <c r="CX6" s="445"/>
      <c r="CY6" s="445"/>
      <c r="CZ6" s="445"/>
      <c r="DA6" s="446"/>
      <c r="DB6" s="444">
        <v>93</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100</v>
      </c>
      <c r="AN7" s="431"/>
      <c r="AO7" s="431"/>
      <c r="AP7" s="431"/>
      <c r="AQ7" s="431"/>
      <c r="AR7" s="431"/>
      <c r="AS7" s="431"/>
      <c r="AT7" s="432"/>
      <c r="AU7" s="433" t="s">
        <v>90</v>
      </c>
      <c r="AV7" s="434"/>
      <c r="AW7" s="434"/>
      <c r="AX7" s="434"/>
      <c r="AY7" s="435" t="s">
        <v>101</v>
      </c>
      <c r="AZ7" s="436"/>
      <c r="BA7" s="436"/>
      <c r="BB7" s="436"/>
      <c r="BC7" s="436"/>
      <c r="BD7" s="436"/>
      <c r="BE7" s="436"/>
      <c r="BF7" s="436"/>
      <c r="BG7" s="436"/>
      <c r="BH7" s="436"/>
      <c r="BI7" s="436"/>
      <c r="BJ7" s="436"/>
      <c r="BK7" s="436"/>
      <c r="BL7" s="436"/>
      <c r="BM7" s="437"/>
      <c r="BN7" s="438">
        <v>30019</v>
      </c>
      <c r="BO7" s="439"/>
      <c r="BP7" s="439"/>
      <c r="BQ7" s="439"/>
      <c r="BR7" s="439"/>
      <c r="BS7" s="439"/>
      <c r="BT7" s="439"/>
      <c r="BU7" s="440"/>
      <c r="BV7" s="438">
        <v>2486</v>
      </c>
      <c r="BW7" s="439"/>
      <c r="BX7" s="439"/>
      <c r="BY7" s="439"/>
      <c r="BZ7" s="439"/>
      <c r="CA7" s="439"/>
      <c r="CB7" s="439"/>
      <c r="CC7" s="440"/>
      <c r="CD7" s="441" t="s">
        <v>102</v>
      </c>
      <c r="CE7" s="442"/>
      <c r="CF7" s="442"/>
      <c r="CG7" s="442"/>
      <c r="CH7" s="442"/>
      <c r="CI7" s="442"/>
      <c r="CJ7" s="442"/>
      <c r="CK7" s="442"/>
      <c r="CL7" s="442"/>
      <c r="CM7" s="442"/>
      <c r="CN7" s="442"/>
      <c r="CO7" s="442"/>
      <c r="CP7" s="442"/>
      <c r="CQ7" s="442"/>
      <c r="CR7" s="442"/>
      <c r="CS7" s="443"/>
      <c r="CT7" s="438">
        <v>1537377</v>
      </c>
      <c r="CU7" s="439"/>
      <c r="CV7" s="439"/>
      <c r="CW7" s="439"/>
      <c r="CX7" s="439"/>
      <c r="CY7" s="439"/>
      <c r="CZ7" s="439"/>
      <c r="DA7" s="440"/>
      <c r="DB7" s="438">
        <v>1499827</v>
      </c>
      <c r="DC7" s="439"/>
      <c r="DD7" s="439"/>
      <c r="DE7" s="439"/>
      <c r="DF7" s="439"/>
      <c r="DG7" s="439"/>
      <c r="DH7" s="439"/>
      <c r="DI7" s="440"/>
    </row>
    <row r="8" spans="1:119" ht="18.75" customHeight="1" thickBot="1" x14ac:dyDescent="0.2">
      <c r="A8" s="169"/>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103</v>
      </c>
      <c r="AN8" s="431"/>
      <c r="AO8" s="431"/>
      <c r="AP8" s="431"/>
      <c r="AQ8" s="431"/>
      <c r="AR8" s="431"/>
      <c r="AS8" s="431"/>
      <c r="AT8" s="432"/>
      <c r="AU8" s="433" t="s">
        <v>90</v>
      </c>
      <c r="AV8" s="434"/>
      <c r="AW8" s="434"/>
      <c r="AX8" s="434"/>
      <c r="AY8" s="435" t="s">
        <v>104</v>
      </c>
      <c r="AZ8" s="436"/>
      <c r="BA8" s="436"/>
      <c r="BB8" s="436"/>
      <c r="BC8" s="436"/>
      <c r="BD8" s="436"/>
      <c r="BE8" s="436"/>
      <c r="BF8" s="436"/>
      <c r="BG8" s="436"/>
      <c r="BH8" s="436"/>
      <c r="BI8" s="436"/>
      <c r="BJ8" s="436"/>
      <c r="BK8" s="436"/>
      <c r="BL8" s="436"/>
      <c r="BM8" s="437"/>
      <c r="BN8" s="438">
        <v>429</v>
      </c>
      <c r="BO8" s="439"/>
      <c r="BP8" s="439"/>
      <c r="BQ8" s="439"/>
      <c r="BR8" s="439"/>
      <c r="BS8" s="439"/>
      <c r="BT8" s="439"/>
      <c r="BU8" s="440"/>
      <c r="BV8" s="438">
        <v>70881</v>
      </c>
      <c r="BW8" s="439"/>
      <c r="BX8" s="439"/>
      <c r="BY8" s="439"/>
      <c r="BZ8" s="439"/>
      <c r="CA8" s="439"/>
      <c r="CB8" s="439"/>
      <c r="CC8" s="440"/>
      <c r="CD8" s="441" t="s">
        <v>105</v>
      </c>
      <c r="CE8" s="442"/>
      <c r="CF8" s="442"/>
      <c r="CG8" s="442"/>
      <c r="CH8" s="442"/>
      <c r="CI8" s="442"/>
      <c r="CJ8" s="442"/>
      <c r="CK8" s="442"/>
      <c r="CL8" s="442"/>
      <c r="CM8" s="442"/>
      <c r="CN8" s="442"/>
      <c r="CO8" s="442"/>
      <c r="CP8" s="442"/>
      <c r="CQ8" s="442"/>
      <c r="CR8" s="442"/>
      <c r="CS8" s="443"/>
      <c r="CT8" s="447">
        <v>0.24</v>
      </c>
      <c r="CU8" s="448"/>
      <c r="CV8" s="448"/>
      <c r="CW8" s="448"/>
      <c r="CX8" s="448"/>
      <c r="CY8" s="448"/>
      <c r="CZ8" s="448"/>
      <c r="DA8" s="449"/>
      <c r="DB8" s="447">
        <v>0.23</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1165</v>
      </c>
      <c r="S9" s="455"/>
      <c r="T9" s="455"/>
      <c r="U9" s="455"/>
      <c r="V9" s="456"/>
      <c r="W9" s="364" t="s">
        <v>108</v>
      </c>
      <c r="X9" s="365"/>
      <c r="Y9" s="365"/>
      <c r="Z9" s="365"/>
      <c r="AA9" s="365"/>
      <c r="AB9" s="365"/>
      <c r="AC9" s="365"/>
      <c r="AD9" s="365"/>
      <c r="AE9" s="365"/>
      <c r="AF9" s="365"/>
      <c r="AG9" s="365"/>
      <c r="AH9" s="365"/>
      <c r="AI9" s="365"/>
      <c r="AJ9" s="365"/>
      <c r="AK9" s="365"/>
      <c r="AL9" s="366"/>
      <c r="AM9" s="430" t="s">
        <v>109</v>
      </c>
      <c r="AN9" s="431"/>
      <c r="AO9" s="431"/>
      <c r="AP9" s="431"/>
      <c r="AQ9" s="431"/>
      <c r="AR9" s="431"/>
      <c r="AS9" s="431"/>
      <c r="AT9" s="432"/>
      <c r="AU9" s="433" t="s">
        <v>90</v>
      </c>
      <c r="AV9" s="434"/>
      <c r="AW9" s="434"/>
      <c r="AX9" s="434"/>
      <c r="AY9" s="435" t="s">
        <v>110</v>
      </c>
      <c r="AZ9" s="436"/>
      <c r="BA9" s="436"/>
      <c r="BB9" s="436"/>
      <c r="BC9" s="436"/>
      <c r="BD9" s="436"/>
      <c r="BE9" s="436"/>
      <c r="BF9" s="436"/>
      <c r="BG9" s="436"/>
      <c r="BH9" s="436"/>
      <c r="BI9" s="436"/>
      <c r="BJ9" s="436"/>
      <c r="BK9" s="436"/>
      <c r="BL9" s="436"/>
      <c r="BM9" s="437"/>
      <c r="BN9" s="438">
        <v>-70183</v>
      </c>
      <c r="BO9" s="439"/>
      <c r="BP9" s="439"/>
      <c r="BQ9" s="439"/>
      <c r="BR9" s="439"/>
      <c r="BS9" s="439"/>
      <c r="BT9" s="439"/>
      <c r="BU9" s="440"/>
      <c r="BV9" s="438">
        <v>-10065</v>
      </c>
      <c r="BW9" s="439"/>
      <c r="BX9" s="439"/>
      <c r="BY9" s="439"/>
      <c r="BZ9" s="439"/>
      <c r="CA9" s="439"/>
      <c r="CB9" s="439"/>
      <c r="CC9" s="440"/>
      <c r="CD9" s="441" t="s">
        <v>111</v>
      </c>
      <c r="CE9" s="442"/>
      <c r="CF9" s="442"/>
      <c r="CG9" s="442"/>
      <c r="CH9" s="442"/>
      <c r="CI9" s="442"/>
      <c r="CJ9" s="442"/>
      <c r="CK9" s="442"/>
      <c r="CL9" s="442"/>
      <c r="CM9" s="442"/>
      <c r="CN9" s="442"/>
      <c r="CO9" s="442"/>
      <c r="CP9" s="442"/>
      <c r="CQ9" s="442"/>
      <c r="CR9" s="442"/>
      <c r="CS9" s="443"/>
      <c r="CT9" s="404">
        <v>10.6</v>
      </c>
      <c r="CU9" s="405"/>
      <c r="CV9" s="405"/>
      <c r="CW9" s="405"/>
      <c r="CX9" s="405"/>
      <c r="CY9" s="405"/>
      <c r="CZ9" s="405"/>
      <c r="DA9" s="406"/>
      <c r="DB9" s="404">
        <v>11.4</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1"/>
      <c r="N10" s="431"/>
      <c r="O10" s="431"/>
      <c r="P10" s="431"/>
      <c r="Q10" s="432"/>
      <c r="R10" s="458">
        <v>1121</v>
      </c>
      <c r="S10" s="459"/>
      <c r="T10" s="459"/>
      <c r="U10" s="459"/>
      <c r="V10" s="460"/>
      <c r="W10" s="395"/>
      <c r="X10" s="396"/>
      <c r="Y10" s="396"/>
      <c r="Z10" s="396"/>
      <c r="AA10" s="396"/>
      <c r="AB10" s="396"/>
      <c r="AC10" s="396"/>
      <c r="AD10" s="396"/>
      <c r="AE10" s="396"/>
      <c r="AF10" s="396"/>
      <c r="AG10" s="396"/>
      <c r="AH10" s="396"/>
      <c r="AI10" s="396"/>
      <c r="AJ10" s="396"/>
      <c r="AK10" s="396"/>
      <c r="AL10" s="399"/>
      <c r="AM10" s="430" t="s">
        <v>113</v>
      </c>
      <c r="AN10" s="431"/>
      <c r="AO10" s="431"/>
      <c r="AP10" s="431"/>
      <c r="AQ10" s="431"/>
      <c r="AR10" s="431"/>
      <c r="AS10" s="431"/>
      <c r="AT10" s="432"/>
      <c r="AU10" s="433" t="s">
        <v>114</v>
      </c>
      <c r="AV10" s="434"/>
      <c r="AW10" s="434"/>
      <c r="AX10" s="434"/>
      <c r="AY10" s="435" t="s">
        <v>115</v>
      </c>
      <c r="AZ10" s="436"/>
      <c r="BA10" s="436"/>
      <c r="BB10" s="436"/>
      <c r="BC10" s="436"/>
      <c r="BD10" s="436"/>
      <c r="BE10" s="436"/>
      <c r="BF10" s="436"/>
      <c r="BG10" s="436"/>
      <c r="BH10" s="436"/>
      <c r="BI10" s="436"/>
      <c r="BJ10" s="436"/>
      <c r="BK10" s="436"/>
      <c r="BL10" s="436"/>
      <c r="BM10" s="437"/>
      <c r="BN10" s="438">
        <v>35665</v>
      </c>
      <c r="BO10" s="439"/>
      <c r="BP10" s="439"/>
      <c r="BQ10" s="439"/>
      <c r="BR10" s="439"/>
      <c r="BS10" s="439"/>
      <c r="BT10" s="439"/>
      <c r="BU10" s="440"/>
      <c r="BV10" s="438">
        <v>40503</v>
      </c>
      <c r="BW10" s="439"/>
      <c r="BX10" s="439"/>
      <c r="BY10" s="439"/>
      <c r="BZ10" s="439"/>
      <c r="CA10" s="439"/>
      <c r="CB10" s="439"/>
      <c r="CC10" s="440"/>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0" t="s">
        <v>119</v>
      </c>
      <c r="AN11" s="431"/>
      <c r="AO11" s="431"/>
      <c r="AP11" s="431"/>
      <c r="AQ11" s="431"/>
      <c r="AR11" s="431"/>
      <c r="AS11" s="431"/>
      <c r="AT11" s="432"/>
      <c r="AU11" s="433" t="s">
        <v>114</v>
      </c>
      <c r="AV11" s="434"/>
      <c r="AW11" s="434"/>
      <c r="AX11" s="434"/>
      <c r="AY11" s="435" t="s">
        <v>120</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121</v>
      </c>
      <c r="CE11" s="442"/>
      <c r="CF11" s="442"/>
      <c r="CG11" s="442"/>
      <c r="CH11" s="442"/>
      <c r="CI11" s="442"/>
      <c r="CJ11" s="442"/>
      <c r="CK11" s="442"/>
      <c r="CL11" s="442"/>
      <c r="CM11" s="442"/>
      <c r="CN11" s="442"/>
      <c r="CO11" s="442"/>
      <c r="CP11" s="442"/>
      <c r="CQ11" s="442"/>
      <c r="CR11" s="442"/>
      <c r="CS11" s="443"/>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1492</v>
      </c>
      <c r="S12" s="480"/>
      <c r="T12" s="480"/>
      <c r="U12" s="480"/>
      <c r="V12" s="481"/>
      <c r="W12" s="482" t="s">
        <v>1</v>
      </c>
      <c r="X12" s="434"/>
      <c r="Y12" s="434"/>
      <c r="Z12" s="434"/>
      <c r="AA12" s="434"/>
      <c r="AB12" s="483"/>
      <c r="AC12" s="484" t="s">
        <v>125</v>
      </c>
      <c r="AD12" s="485"/>
      <c r="AE12" s="485"/>
      <c r="AF12" s="485"/>
      <c r="AG12" s="486"/>
      <c r="AH12" s="484" t="s">
        <v>126</v>
      </c>
      <c r="AI12" s="485"/>
      <c r="AJ12" s="485"/>
      <c r="AK12" s="485"/>
      <c r="AL12" s="487"/>
      <c r="AM12" s="430" t="s">
        <v>127</v>
      </c>
      <c r="AN12" s="431"/>
      <c r="AO12" s="431"/>
      <c r="AP12" s="431"/>
      <c r="AQ12" s="431"/>
      <c r="AR12" s="431"/>
      <c r="AS12" s="431"/>
      <c r="AT12" s="432"/>
      <c r="AU12" s="433" t="s">
        <v>90</v>
      </c>
      <c r="AV12" s="434"/>
      <c r="AW12" s="434"/>
      <c r="AX12" s="434"/>
      <c r="AY12" s="435" t="s">
        <v>128</v>
      </c>
      <c r="AZ12" s="436"/>
      <c r="BA12" s="436"/>
      <c r="BB12" s="436"/>
      <c r="BC12" s="436"/>
      <c r="BD12" s="436"/>
      <c r="BE12" s="436"/>
      <c r="BF12" s="436"/>
      <c r="BG12" s="436"/>
      <c r="BH12" s="436"/>
      <c r="BI12" s="436"/>
      <c r="BJ12" s="436"/>
      <c r="BK12" s="436"/>
      <c r="BL12" s="436"/>
      <c r="BM12" s="437"/>
      <c r="BN12" s="438">
        <v>19600</v>
      </c>
      <c r="BO12" s="439"/>
      <c r="BP12" s="439"/>
      <c r="BQ12" s="439"/>
      <c r="BR12" s="439"/>
      <c r="BS12" s="439"/>
      <c r="BT12" s="439"/>
      <c r="BU12" s="440"/>
      <c r="BV12" s="438">
        <v>0</v>
      </c>
      <c r="BW12" s="439"/>
      <c r="BX12" s="439"/>
      <c r="BY12" s="439"/>
      <c r="BZ12" s="439"/>
      <c r="CA12" s="439"/>
      <c r="CB12" s="439"/>
      <c r="CC12" s="440"/>
      <c r="CD12" s="441" t="s">
        <v>129</v>
      </c>
      <c r="CE12" s="442"/>
      <c r="CF12" s="442"/>
      <c r="CG12" s="442"/>
      <c r="CH12" s="442"/>
      <c r="CI12" s="442"/>
      <c r="CJ12" s="442"/>
      <c r="CK12" s="442"/>
      <c r="CL12" s="442"/>
      <c r="CM12" s="442"/>
      <c r="CN12" s="442"/>
      <c r="CO12" s="442"/>
      <c r="CP12" s="442"/>
      <c r="CQ12" s="442"/>
      <c r="CR12" s="442"/>
      <c r="CS12" s="443"/>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965</v>
      </c>
      <c r="S13" s="492"/>
      <c r="T13" s="492"/>
      <c r="U13" s="492"/>
      <c r="V13" s="493"/>
      <c r="W13" s="417" t="s">
        <v>131</v>
      </c>
      <c r="X13" s="418"/>
      <c r="Y13" s="418"/>
      <c r="Z13" s="418"/>
      <c r="AA13" s="418"/>
      <c r="AB13" s="408"/>
      <c r="AC13" s="458">
        <v>205</v>
      </c>
      <c r="AD13" s="459"/>
      <c r="AE13" s="459"/>
      <c r="AF13" s="459"/>
      <c r="AG13" s="501"/>
      <c r="AH13" s="458">
        <v>225</v>
      </c>
      <c r="AI13" s="459"/>
      <c r="AJ13" s="459"/>
      <c r="AK13" s="459"/>
      <c r="AL13" s="460"/>
      <c r="AM13" s="430" t="s">
        <v>132</v>
      </c>
      <c r="AN13" s="431"/>
      <c r="AO13" s="431"/>
      <c r="AP13" s="431"/>
      <c r="AQ13" s="431"/>
      <c r="AR13" s="431"/>
      <c r="AS13" s="431"/>
      <c r="AT13" s="432"/>
      <c r="AU13" s="433" t="s">
        <v>114</v>
      </c>
      <c r="AV13" s="434"/>
      <c r="AW13" s="434"/>
      <c r="AX13" s="434"/>
      <c r="AY13" s="435" t="s">
        <v>133</v>
      </c>
      <c r="AZ13" s="436"/>
      <c r="BA13" s="436"/>
      <c r="BB13" s="436"/>
      <c r="BC13" s="436"/>
      <c r="BD13" s="436"/>
      <c r="BE13" s="436"/>
      <c r="BF13" s="436"/>
      <c r="BG13" s="436"/>
      <c r="BH13" s="436"/>
      <c r="BI13" s="436"/>
      <c r="BJ13" s="436"/>
      <c r="BK13" s="436"/>
      <c r="BL13" s="436"/>
      <c r="BM13" s="437"/>
      <c r="BN13" s="438">
        <v>-54118</v>
      </c>
      <c r="BO13" s="439"/>
      <c r="BP13" s="439"/>
      <c r="BQ13" s="439"/>
      <c r="BR13" s="439"/>
      <c r="BS13" s="439"/>
      <c r="BT13" s="439"/>
      <c r="BU13" s="440"/>
      <c r="BV13" s="438">
        <v>30438</v>
      </c>
      <c r="BW13" s="439"/>
      <c r="BX13" s="439"/>
      <c r="BY13" s="439"/>
      <c r="BZ13" s="439"/>
      <c r="CA13" s="439"/>
      <c r="CB13" s="439"/>
      <c r="CC13" s="440"/>
      <c r="CD13" s="441" t="s">
        <v>134</v>
      </c>
      <c r="CE13" s="442"/>
      <c r="CF13" s="442"/>
      <c r="CG13" s="442"/>
      <c r="CH13" s="442"/>
      <c r="CI13" s="442"/>
      <c r="CJ13" s="442"/>
      <c r="CK13" s="442"/>
      <c r="CL13" s="442"/>
      <c r="CM13" s="442"/>
      <c r="CN13" s="442"/>
      <c r="CO13" s="442"/>
      <c r="CP13" s="442"/>
      <c r="CQ13" s="442"/>
      <c r="CR13" s="442"/>
      <c r="CS13" s="443"/>
      <c r="CT13" s="404">
        <v>5</v>
      </c>
      <c r="CU13" s="405"/>
      <c r="CV13" s="405"/>
      <c r="CW13" s="405"/>
      <c r="CX13" s="405"/>
      <c r="CY13" s="405"/>
      <c r="CZ13" s="405"/>
      <c r="DA13" s="406"/>
      <c r="DB13" s="404">
        <v>5.3</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1353</v>
      </c>
      <c r="S14" s="492"/>
      <c r="T14" s="492"/>
      <c r="U14" s="492"/>
      <c r="V14" s="493"/>
      <c r="W14" s="397"/>
      <c r="X14" s="398"/>
      <c r="Y14" s="398"/>
      <c r="Z14" s="398"/>
      <c r="AA14" s="398"/>
      <c r="AB14" s="387"/>
      <c r="AC14" s="494">
        <v>29.1</v>
      </c>
      <c r="AD14" s="495"/>
      <c r="AE14" s="495"/>
      <c r="AF14" s="495"/>
      <c r="AG14" s="496"/>
      <c r="AH14" s="494">
        <v>35</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967</v>
      </c>
      <c r="S15" s="492"/>
      <c r="T15" s="492"/>
      <c r="U15" s="492"/>
      <c r="V15" s="493"/>
      <c r="W15" s="417" t="s">
        <v>137</v>
      </c>
      <c r="X15" s="418"/>
      <c r="Y15" s="418"/>
      <c r="Z15" s="418"/>
      <c r="AA15" s="418"/>
      <c r="AB15" s="408"/>
      <c r="AC15" s="458">
        <v>109</v>
      </c>
      <c r="AD15" s="459"/>
      <c r="AE15" s="459"/>
      <c r="AF15" s="459"/>
      <c r="AG15" s="501"/>
      <c r="AH15" s="458">
        <v>71</v>
      </c>
      <c r="AI15" s="459"/>
      <c r="AJ15" s="459"/>
      <c r="AK15" s="459"/>
      <c r="AL15" s="460"/>
      <c r="AM15" s="430"/>
      <c r="AN15" s="431"/>
      <c r="AO15" s="431"/>
      <c r="AP15" s="431"/>
      <c r="AQ15" s="431"/>
      <c r="AR15" s="431"/>
      <c r="AS15" s="431"/>
      <c r="AT15" s="432"/>
      <c r="AU15" s="433"/>
      <c r="AV15" s="434"/>
      <c r="AW15" s="434"/>
      <c r="AX15" s="434"/>
      <c r="AY15" s="367" t="s">
        <v>138</v>
      </c>
      <c r="AZ15" s="368"/>
      <c r="BA15" s="368"/>
      <c r="BB15" s="368"/>
      <c r="BC15" s="368"/>
      <c r="BD15" s="368"/>
      <c r="BE15" s="368"/>
      <c r="BF15" s="368"/>
      <c r="BG15" s="368"/>
      <c r="BH15" s="368"/>
      <c r="BI15" s="368"/>
      <c r="BJ15" s="368"/>
      <c r="BK15" s="368"/>
      <c r="BL15" s="368"/>
      <c r="BM15" s="369"/>
      <c r="BN15" s="370">
        <v>350040</v>
      </c>
      <c r="BO15" s="371"/>
      <c r="BP15" s="371"/>
      <c r="BQ15" s="371"/>
      <c r="BR15" s="371"/>
      <c r="BS15" s="371"/>
      <c r="BT15" s="371"/>
      <c r="BU15" s="372"/>
      <c r="BV15" s="370">
        <v>336314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15.5</v>
      </c>
      <c r="AD16" s="495"/>
      <c r="AE16" s="495"/>
      <c r="AF16" s="495"/>
      <c r="AG16" s="496"/>
      <c r="AH16" s="494">
        <v>11.1</v>
      </c>
      <c r="AI16" s="495"/>
      <c r="AJ16" s="495"/>
      <c r="AK16" s="495"/>
      <c r="AL16" s="497"/>
      <c r="AM16" s="430"/>
      <c r="AN16" s="431"/>
      <c r="AO16" s="431"/>
      <c r="AP16" s="431"/>
      <c r="AQ16" s="431"/>
      <c r="AR16" s="431"/>
      <c r="AS16" s="431"/>
      <c r="AT16" s="432"/>
      <c r="AU16" s="433"/>
      <c r="AV16" s="434"/>
      <c r="AW16" s="434"/>
      <c r="AX16" s="434"/>
      <c r="AY16" s="435" t="s">
        <v>142</v>
      </c>
      <c r="AZ16" s="436"/>
      <c r="BA16" s="436"/>
      <c r="BB16" s="436"/>
      <c r="BC16" s="436"/>
      <c r="BD16" s="436"/>
      <c r="BE16" s="436"/>
      <c r="BF16" s="436"/>
      <c r="BG16" s="436"/>
      <c r="BH16" s="436"/>
      <c r="BI16" s="436"/>
      <c r="BJ16" s="436"/>
      <c r="BK16" s="436"/>
      <c r="BL16" s="436"/>
      <c r="BM16" s="437"/>
      <c r="BN16" s="438">
        <v>1443232</v>
      </c>
      <c r="BO16" s="439"/>
      <c r="BP16" s="439"/>
      <c r="BQ16" s="439"/>
      <c r="BR16" s="439"/>
      <c r="BS16" s="439"/>
      <c r="BT16" s="439"/>
      <c r="BU16" s="440"/>
      <c r="BV16" s="438">
        <v>1398495</v>
      </c>
      <c r="BW16" s="439"/>
      <c r="BX16" s="439"/>
      <c r="BY16" s="439"/>
      <c r="BZ16" s="439"/>
      <c r="CA16" s="439"/>
      <c r="CB16" s="439"/>
      <c r="CC16" s="440"/>
      <c r="CD16" s="182"/>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6" t="s">
        <v>143</v>
      </c>
      <c r="N17" s="517"/>
      <c r="O17" s="517"/>
      <c r="P17" s="517"/>
      <c r="Q17" s="518"/>
      <c r="R17" s="513" t="s">
        <v>144</v>
      </c>
      <c r="S17" s="514"/>
      <c r="T17" s="514"/>
      <c r="U17" s="514"/>
      <c r="V17" s="515"/>
      <c r="W17" s="417" t="s">
        <v>145</v>
      </c>
      <c r="X17" s="418"/>
      <c r="Y17" s="418"/>
      <c r="Z17" s="418"/>
      <c r="AA17" s="418"/>
      <c r="AB17" s="408"/>
      <c r="AC17" s="458">
        <v>390</v>
      </c>
      <c r="AD17" s="459"/>
      <c r="AE17" s="459"/>
      <c r="AF17" s="459"/>
      <c r="AG17" s="501"/>
      <c r="AH17" s="458">
        <v>346</v>
      </c>
      <c r="AI17" s="459"/>
      <c r="AJ17" s="459"/>
      <c r="AK17" s="459"/>
      <c r="AL17" s="460"/>
      <c r="AM17" s="430"/>
      <c r="AN17" s="431"/>
      <c r="AO17" s="431"/>
      <c r="AP17" s="431"/>
      <c r="AQ17" s="431"/>
      <c r="AR17" s="431"/>
      <c r="AS17" s="431"/>
      <c r="AT17" s="432"/>
      <c r="AU17" s="433"/>
      <c r="AV17" s="434"/>
      <c r="AW17" s="434"/>
      <c r="AX17" s="434"/>
      <c r="AY17" s="435" t="s">
        <v>146</v>
      </c>
      <c r="AZ17" s="436"/>
      <c r="BA17" s="436"/>
      <c r="BB17" s="436"/>
      <c r="BC17" s="436"/>
      <c r="BD17" s="436"/>
      <c r="BE17" s="436"/>
      <c r="BF17" s="436"/>
      <c r="BG17" s="436"/>
      <c r="BH17" s="436"/>
      <c r="BI17" s="436"/>
      <c r="BJ17" s="436"/>
      <c r="BK17" s="436"/>
      <c r="BL17" s="436"/>
      <c r="BM17" s="437"/>
      <c r="BN17" s="438">
        <v>441100</v>
      </c>
      <c r="BO17" s="439"/>
      <c r="BP17" s="439"/>
      <c r="BQ17" s="439"/>
      <c r="BR17" s="439"/>
      <c r="BS17" s="439"/>
      <c r="BT17" s="439"/>
      <c r="BU17" s="440"/>
      <c r="BV17" s="438">
        <v>424975</v>
      </c>
      <c r="BW17" s="439"/>
      <c r="BX17" s="439"/>
      <c r="BY17" s="439"/>
      <c r="BZ17" s="439"/>
      <c r="CA17" s="439"/>
      <c r="CB17" s="439"/>
      <c r="CC17" s="440"/>
      <c r="CD17" s="182"/>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1" t="s">
        <v>147</v>
      </c>
      <c r="C18" s="450"/>
      <c r="D18" s="450"/>
      <c r="E18" s="522"/>
      <c r="F18" s="522"/>
      <c r="G18" s="522"/>
      <c r="H18" s="522"/>
      <c r="I18" s="522"/>
      <c r="J18" s="522"/>
      <c r="K18" s="522"/>
      <c r="L18" s="523">
        <v>280.08999999999997</v>
      </c>
      <c r="M18" s="523"/>
      <c r="N18" s="523"/>
      <c r="O18" s="523"/>
      <c r="P18" s="523"/>
      <c r="Q18" s="523"/>
      <c r="R18" s="524"/>
      <c r="S18" s="524"/>
      <c r="T18" s="524"/>
      <c r="U18" s="524"/>
      <c r="V18" s="525"/>
      <c r="W18" s="419"/>
      <c r="X18" s="420"/>
      <c r="Y18" s="420"/>
      <c r="Z18" s="420"/>
      <c r="AA18" s="420"/>
      <c r="AB18" s="411"/>
      <c r="AC18" s="526">
        <v>55.4</v>
      </c>
      <c r="AD18" s="527"/>
      <c r="AE18" s="527"/>
      <c r="AF18" s="527"/>
      <c r="AG18" s="528"/>
      <c r="AH18" s="526">
        <v>53.9</v>
      </c>
      <c r="AI18" s="527"/>
      <c r="AJ18" s="527"/>
      <c r="AK18" s="527"/>
      <c r="AL18" s="529"/>
      <c r="AM18" s="430"/>
      <c r="AN18" s="431"/>
      <c r="AO18" s="431"/>
      <c r="AP18" s="431"/>
      <c r="AQ18" s="431"/>
      <c r="AR18" s="431"/>
      <c r="AS18" s="431"/>
      <c r="AT18" s="432"/>
      <c r="AU18" s="433"/>
      <c r="AV18" s="434"/>
      <c r="AW18" s="434"/>
      <c r="AX18" s="434"/>
      <c r="AY18" s="435" t="s">
        <v>148</v>
      </c>
      <c r="AZ18" s="436"/>
      <c r="BA18" s="436"/>
      <c r="BB18" s="436"/>
      <c r="BC18" s="436"/>
      <c r="BD18" s="436"/>
      <c r="BE18" s="436"/>
      <c r="BF18" s="436"/>
      <c r="BG18" s="436"/>
      <c r="BH18" s="436"/>
      <c r="BI18" s="436"/>
      <c r="BJ18" s="436"/>
      <c r="BK18" s="436"/>
      <c r="BL18" s="436"/>
      <c r="BM18" s="437"/>
      <c r="BN18" s="438">
        <v>1487104</v>
      </c>
      <c r="BO18" s="439"/>
      <c r="BP18" s="439"/>
      <c r="BQ18" s="439"/>
      <c r="BR18" s="439"/>
      <c r="BS18" s="439"/>
      <c r="BT18" s="439"/>
      <c r="BU18" s="440"/>
      <c r="BV18" s="438">
        <v>1392262</v>
      </c>
      <c r="BW18" s="439"/>
      <c r="BX18" s="439"/>
      <c r="BY18" s="439"/>
      <c r="BZ18" s="439"/>
      <c r="CA18" s="439"/>
      <c r="CB18" s="439"/>
      <c r="CC18" s="440"/>
      <c r="CD18" s="182"/>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1" t="s">
        <v>149</v>
      </c>
      <c r="C19" s="450"/>
      <c r="D19" s="450"/>
      <c r="E19" s="522"/>
      <c r="F19" s="522"/>
      <c r="G19" s="522"/>
      <c r="H19" s="522"/>
      <c r="I19" s="522"/>
      <c r="J19" s="522"/>
      <c r="K19" s="522"/>
      <c r="L19" s="530">
        <v>4</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150</v>
      </c>
      <c r="AZ19" s="436"/>
      <c r="BA19" s="436"/>
      <c r="BB19" s="436"/>
      <c r="BC19" s="436"/>
      <c r="BD19" s="436"/>
      <c r="BE19" s="436"/>
      <c r="BF19" s="436"/>
      <c r="BG19" s="436"/>
      <c r="BH19" s="436"/>
      <c r="BI19" s="436"/>
      <c r="BJ19" s="436"/>
      <c r="BK19" s="436"/>
      <c r="BL19" s="436"/>
      <c r="BM19" s="437"/>
      <c r="BN19" s="438">
        <v>2038118</v>
      </c>
      <c r="BO19" s="439"/>
      <c r="BP19" s="439"/>
      <c r="BQ19" s="439"/>
      <c r="BR19" s="439"/>
      <c r="BS19" s="439"/>
      <c r="BT19" s="439"/>
      <c r="BU19" s="440"/>
      <c r="BV19" s="438">
        <v>1923841</v>
      </c>
      <c r="BW19" s="439"/>
      <c r="BX19" s="439"/>
      <c r="BY19" s="439"/>
      <c r="BZ19" s="439"/>
      <c r="CA19" s="439"/>
      <c r="CB19" s="439"/>
      <c r="CC19" s="440"/>
      <c r="CD19" s="182"/>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1" t="s">
        <v>151</v>
      </c>
      <c r="C20" s="450"/>
      <c r="D20" s="450"/>
      <c r="E20" s="522"/>
      <c r="F20" s="522"/>
      <c r="G20" s="522"/>
      <c r="H20" s="522"/>
      <c r="I20" s="522"/>
      <c r="J20" s="522"/>
      <c r="K20" s="522"/>
      <c r="L20" s="530">
        <v>621</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82"/>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1" t="s">
        <v>152</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82"/>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50" t="s">
        <v>153</v>
      </c>
      <c r="C22" s="551"/>
      <c r="D22" s="552"/>
      <c r="E22" s="413" t="s">
        <v>1</v>
      </c>
      <c r="F22" s="418"/>
      <c r="G22" s="418"/>
      <c r="H22" s="418"/>
      <c r="I22" s="418"/>
      <c r="J22" s="418"/>
      <c r="K22" s="408"/>
      <c r="L22" s="413" t="s">
        <v>154</v>
      </c>
      <c r="M22" s="418"/>
      <c r="N22" s="418"/>
      <c r="O22" s="418"/>
      <c r="P22" s="408"/>
      <c r="Q22" s="559" t="s">
        <v>155</v>
      </c>
      <c r="R22" s="560"/>
      <c r="S22" s="560"/>
      <c r="T22" s="560"/>
      <c r="U22" s="560"/>
      <c r="V22" s="561"/>
      <c r="W22" s="565" t="s">
        <v>156</v>
      </c>
      <c r="X22" s="551"/>
      <c r="Y22" s="552"/>
      <c r="Z22" s="413" t="s">
        <v>1</v>
      </c>
      <c r="AA22" s="418"/>
      <c r="AB22" s="418"/>
      <c r="AC22" s="418"/>
      <c r="AD22" s="418"/>
      <c r="AE22" s="418"/>
      <c r="AF22" s="418"/>
      <c r="AG22" s="408"/>
      <c r="AH22" s="570" t="s">
        <v>157</v>
      </c>
      <c r="AI22" s="418"/>
      <c r="AJ22" s="418"/>
      <c r="AK22" s="418"/>
      <c r="AL22" s="408"/>
      <c r="AM22" s="570" t="s">
        <v>158</v>
      </c>
      <c r="AN22" s="571"/>
      <c r="AO22" s="571"/>
      <c r="AP22" s="571"/>
      <c r="AQ22" s="571"/>
      <c r="AR22" s="572"/>
      <c r="AS22" s="559" t="s">
        <v>155</v>
      </c>
      <c r="AT22" s="560"/>
      <c r="AU22" s="560"/>
      <c r="AV22" s="560"/>
      <c r="AW22" s="560"/>
      <c r="AX22" s="576"/>
      <c r="AY22" s="367" t="s">
        <v>159</v>
      </c>
      <c r="AZ22" s="368"/>
      <c r="BA22" s="368"/>
      <c r="BB22" s="368"/>
      <c r="BC22" s="368"/>
      <c r="BD22" s="368"/>
      <c r="BE22" s="368"/>
      <c r="BF22" s="368"/>
      <c r="BG22" s="368"/>
      <c r="BH22" s="368"/>
      <c r="BI22" s="368"/>
      <c r="BJ22" s="368"/>
      <c r="BK22" s="368"/>
      <c r="BL22" s="368"/>
      <c r="BM22" s="369"/>
      <c r="BN22" s="370">
        <v>2344551</v>
      </c>
      <c r="BO22" s="371"/>
      <c r="BP22" s="371"/>
      <c r="BQ22" s="371"/>
      <c r="BR22" s="371"/>
      <c r="BS22" s="371"/>
      <c r="BT22" s="371"/>
      <c r="BU22" s="372"/>
      <c r="BV22" s="370">
        <v>2198220</v>
      </c>
      <c r="BW22" s="371"/>
      <c r="BX22" s="371"/>
      <c r="BY22" s="371"/>
      <c r="BZ22" s="371"/>
      <c r="CA22" s="371"/>
      <c r="CB22" s="371"/>
      <c r="CC22" s="372"/>
      <c r="CD22" s="182"/>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160</v>
      </c>
      <c r="AZ23" s="436"/>
      <c r="BA23" s="436"/>
      <c r="BB23" s="436"/>
      <c r="BC23" s="436"/>
      <c r="BD23" s="436"/>
      <c r="BE23" s="436"/>
      <c r="BF23" s="436"/>
      <c r="BG23" s="436"/>
      <c r="BH23" s="436"/>
      <c r="BI23" s="436"/>
      <c r="BJ23" s="436"/>
      <c r="BK23" s="436"/>
      <c r="BL23" s="436"/>
      <c r="BM23" s="437"/>
      <c r="BN23" s="438">
        <v>2164299</v>
      </c>
      <c r="BO23" s="439"/>
      <c r="BP23" s="439"/>
      <c r="BQ23" s="439"/>
      <c r="BR23" s="439"/>
      <c r="BS23" s="439"/>
      <c r="BT23" s="439"/>
      <c r="BU23" s="440"/>
      <c r="BV23" s="438">
        <v>2014236</v>
      </c>
      <c r="BW23" s="439"/>
      <c r="BX23" s="439"/>
      <c r="BY23" s="439"/>
      <c r="BZ23" s="439"/>
      <c r="CA23" s="439"/>
      <c r="CB23" s="439"/>
      <c r="CC23" s="440"/>
      <c r="CD23" s="182"/>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53"/>
      <c r="C24" s="554"/>
      <c r="D24" s="555"/>
      <c r="E24" s="457" t="s">
        <v>161</v>
      </c>
      <c r="F24" s="431"/>
      <c r="G24" s="431"/>
      <c r="H24" s="431"/>
      <c r="I24" s="431"/>
      <c r="J24" s="431"/>
      <c r="K24" s="432"/>
      <c r="L24" s="458">
        <v>1</v>
      </c>
      <c r="M24" s="459"/>
      <c r="N24" s="459"/>
      <c r="O24" s="459"/>
      <c r="P24" s="501"/>
      <c r="Q24" s="458">
        <v>7000</v>
      </c>
      <c r="R24" s="459"/>
      <c r="S24" s="459"/>
      <c r="T24" s="459"/>
      <c r="U24" s="459"/>
      <c r="V24" s="501"/>
      <c r="W24" s="566"/>
      <c r="X24" s="554"/>
      <c r="Y24" s="555"/>
      <c r="Z24" s="457" t="s">
        <v>162</v>
      </c>
      <c r="AA24" s="431"/>
      <c r="AB24" s="431"/>
      <c r="AC24" s="431"/>
      <c r="AD24" s="431"/>
      <c r="AE24" s="431"/>
      <c r="AF24" s="431"/>
      <c r="AG24" s="432"/>
      <c r="AH24" s="458">
        <v>39</v>
      </c>
      <c r="AI24" s="459"/>
      <c r="AJ24" s="459"/>
      <c r="AK24" s="459"/>
      <c r="AL24" s="501"/>
      <c r="AM24" s="458">
        <v>124215</v>
      </c>
      <c r="AN24" s="459"/>
      <c r="AO24" s="459"/>
      <c r="AP24" s="459"/>
      <c r="AQ24" s="459"/>
      <c r="AR24" s="501"/>
      <c r="AS24" s="458">
        <v>3185</v>
      </c>
      <c r="AT24" s="459"/>
      <c r="AU24" s="459"/>
      <c r="AV24" s="459"/>
      <c r="AW24" s="459"/>
      <c r="AX24" s="460"/>
      <c r="AY24" s="544" t="s">
        <v>163</v>
      </c>
      <c r="AZ24" s="545"/>
      <c r="BA24" s="545"/>
      <c r="BB24" s="545"/>
      <c r="BC24" s="545"/>
      <c r="BD24" s="545"/>
      <c r="BE24" s="545"/>
      <c r="BF24" s="545"/>
      <c r="BG24" s="545"/>
      <c r="BH24" s="545"/>
      <c r="BI24" s="545"/>
      <c r="BJ24" s="545"/>
      <c r="BK24" s="545"/>
      <c r="BL24" s="545"/>
      <c r="BM24" s="546"/>
      <c r="BN24" s="438">
        <v>1721422</v>
      </c>
      <c r="BO24" s="439"/>
      <c r="BP24" s="439"/>
      <c r="BQ24" s="439"/>
      <c r="BR24" s="439"/>
      <c r="BS24" s="439"/>
      <c r="BT24" s="439"/>
      <c r="BU24" s="440"/>
      <c r="BV24" s="438">
        <v>1500032</v>
      </c>
      <c r="BW24" s="439"/>
      <c r="BX24" s="439"/>
      <c r="BY24" s="439"/>
      <c r="BZ24" s="439"/>
      <c r="CA24" s="439"/>
      <c r="CB24" s="439"/>
      <c r="CC24" s="440"/>
      <c r="CD24" s="182"/>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53"/>
      <c r="C25" s="554"/>
      <c r="D25" s="555"/>
      <c r="E25" s="457" t="s">
        <v>164</v>
      </c>
      <c r="F25" s="431"/>
      <c r="G25" s="431"/>
      <c r="H25" s="431"/>
      <c r="I25" s="431"/>
      <c r="J25" s="431"/>
      <c r="K25" s="432"/>
      <c r="L25" s="458">
        <v>1</v>
      </c>
      <c r="M25" s="459"/>
      <c r="N25" s="459"/>
      <c r="O25" s="459"/>
      <c r="P25" s="501"/>
      <c r="Q25" s="458">
        <v>6000</v>
      </c>
      <c r="R25" s="459"/>
      <c r="S25" s="459"/>
      <c r="T25" s="459"/>
      <c r="U25" s="459"/>
      <c r="V25" s="501"/>
      <c r="W25" s="566"/>
      <c r="X25" s="554"/>
      <c r="Y25" s="555"/>
      <c r="Z25" s="457" t="s">
        <v>165</v>
      </c>
      <c r="AA25" s="431"/>
      <c r="AB25" s="431"/>
      <c r="AC25" s="431"/>
      <c r="AD25" s="431"/>
      <c r="AE25" s="431"/>
      <c r="AF25" s="431"/>
      <c r="AG25" s="432"/>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221364</v>
      </c>
      <c r="BO25" s="371"/>
      <c r="BP25" s="371"/>
      <c r="BQ25" s="371"/>
      <c r="BR25" s="371"/>
      <c r="BS25" s="371"/>
      <c r="BT25" s="371"/>
      <c r="BU25" s="372"/>
      <c r="BV25" s="370">
        <v>207635</v>
      </c>
      <c r="BW25" s="371"/>
      <c r="BX25" s="371"/>
      <c r="BY25" s="371"/>
      <c r="BZ25" s="371"/>
      <c r="CA25" s="371"/>
      <c r="CB25" s="371"/>
      <c r="CC25" s="372"/>
      <c r="CD25" s="182"/>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53"/>
      <c r="C26" s="554"/>
      <c r="D26" s="555"/>
      <c r="E26" s="457" t="s">
        <v>167</v>
      </c>
      <c r="F26" s="431"/>
      <c r="G26" s="431"/>
      <c r="H26" s="431"/>
      <c r="I26" s="431"/>
      <c r="J26" s="431"/>
      <c r="K26" s="432"/>
      <c r="L26" s="458">
        <v>1</v>
      </c>
      <c r="M26" s="459"/>
      <c r="N26" s="459"/>
      <c r="O26" s="459"/>
      <c r="P26" s="501"/>
      <c r="Q26" s="458">
        <v>5480</v>
      </c>
      <c r="R26" s="459"/>
      <c r="S26" s="459"/>
      <c r="T26" s="459"/>
      <c r="U26" s="459"/>
      <c r="V26" s="501"/>
      <c r="W26" s="566"/>
      <c r="X26" s="554"/>
      <c r="Y26" s="555"/>
      <c r="Z26" s="457" t="s">
        <v>168</v>
      </c>
      <c r="AA26" s="578"/>
      <c r="AB26" s="578"/>
      <c r="AC26" s="578"/>
      <c r="AD26" s="578"/>
      <c r="AE26" s="578"/>
      <c r="AF26" s="578"/>
      <c r="AG26" s="579"/>
      <c r="AH26" s="458">
        <v>1</v>
      </c>
      <c r="AI26" s="459"/>
      <c r="AJ26" s="459"/>
      <c r="AK26" s="459"/>
      <c r="AL26" s="501"/>
      <c r="AM26" s="458" t="s">
        <v>169</v>
      </c>
      <c r="AN26" s="459"/>
      <c r="AO26" s="459"/>
      <c r="AP26" s="459"/>
      <c r="AQ26" s="459"/>
      <c r="AR26" s="501"/>
      <c r="AS26" s="458" t="s">
        <v>169</v>
      </c>
      <c r="AT26" s="459"/>
      <c r="AU26" s="459"/>
      <c r="AV26" s="459"/>
      <c r="AW26" s="459"/>
      <c r="AX26" s="460"/>
      <c r="AY26" s="441" t="s">
        <v>170</v>
      </c>
      <c r="AZ26" s="442"/>
      <c r="BA26" s="442"/>
      <c r="BB26" s="442"/>
      <c r="BC26" s="442"/>
      <c r="BD26" s="442"/>
      <c r="BE26" s="442"/>
      <c r="BF26" s="442"/>
      <c r="BG26" s="442"/>
      <c r="BH26" s="442"/>
      <c r="BI26" s="442"/>
      <c r="BJ26" s="442"/>
      <c r="BK26" s="442"/>
      <c r="BL26" s="442"/>
      <c r="BM26" s="443"/>
      <c r="BN26" s="438" t="s">
        <v>122</v>
      </c>
      <c r="BO26" s="439"/>
      <c r="BP26" s="439"/>
      <c r="BQ26" s="439"/>
      <c r="BR26" s="439"/>
      <c r="BS26" s="439"/>
      <c r="BT26" s="439"/>
      <c r="BU26" s="440"/>
      <c r="BV26" s="438" t="s">
        <v>122</v>
      </c>
      <c r="BW26" s="439"/>
      <c r="BX26" s="439"/>
      <c r="BY26" s="439"/>
      <c r="BZ26" s="439"/>
      <c r="CA26" s="439"/>
      <c r="CB26" s="439"/>
      <c r="CC26" s="440"/>
      <c r="CD26" s="182"/>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53"/>
      <c r="C27" s="554"/>
      <c r="D27" s="555"/>
      <c r="E27" s="457" t="s">
        <v>171</v>
      </c>
      <c r="F27" s="431"/>
      <c r="G27" s="431"/>
      <c r="H27" s="431"/>
      <c r="I27" s="431"/>
      <c r="J27" s="431"/>
      <c r="K27" s="432"/>
      <c r="L27" s="458">
        <v>1</v>
      </c>
      <c r="M27" s="459"/>
      <c r="N27" s="459"/>
      <c r="O27" s="459"/>
      <c r="P27" s="501"/>
      <c r="Q27" s="458">
        <v>2900</v>
      </c>
      <c r="R27" s="459"/>
      <c r="S27" s="459"/>
      <c r="T27" s="459"/>
      <c r="U27" s="459"/>
      <c r="V27" s="501"/>
      <c r="W27" s="566"/>
      <c r="X27" s="554"/>
      <c r="Y27" s="555"/>
      <c r="Z27" s="457" t="s">
        <v>172</v>
      </c>
      <c r="AA27" s="431"/>
      <c r="AB27" s="431"/>
      <c r="AC27" s="431"/>
      <c r="AD27" s="431"/>
      <c r="AE27" s="431"/>
      <c r="AF27" s="431"/>
      <c r="AG27" s="432"/>
      <c r="AH27" s="458" t="s">
        <v>122</v>
      </c>
      <c r="AI27" s="459"/>
      <c r="AJ27" s="459"/>
      <c r="AK27" s="459"/>
      <c r="AL27" s="501"/>
      <c r="AM27" s="458" t="s">
        <v>122</v>
      </c>
      <c r="AN27" s="459"/>
      <c r="AO27" s="459"/>
      <c r="AP27" s="459"/>
      <c r="AQ27" s="459"/>
      <c r="AR27" s="501"/>
      <c r="AS27" s="458" t="s">
        <v>122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47">
        <v>10211</v>
      </c>
      <c r="BO27" s="548"/>
      <c r="BP27" s="548"/>
      <c r="BQ27" s="548"/>
      <c r="BR27" s="548"/>
      <c r="BS27" s="548"/>
      <c r="BT27" s="548"/>
      <c r="BU27" s="549"/>
      <c r="BV27" s="547">
        <v>10211</v>
      </c>
      <c r="BW27" s="548"/>
      <c r="BX27" s="548"/>
      <c r="BY27" s="548"/>
      <c r="BZ27" s="548"/>
      <c r="CA27" s="548"/>
      <c r="CB27" s="548"/>
      <c r="CC27" s="549"/>
      <c r="CD27" s="184"/>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53"/>
      <c r="C28" s="554"/>
      <c r="D28" s="555"/>
      <c r="E28" s="457" t="s">
        <v>174</v>
      </c>
      <c r="F28" s="431"/>
      <c r="G28" s="431"/>
      <c r="H28" s="431"/>
      <c r="I28" s="431"/>
      <c r="J28" s="431"/>
      <c r="K28" s="432"/>
      <c r="L28" s="458">
        <v>1</v>
      </c>
      <c r="M28" s="459"/>
      <c r="N28" s="459"/>
      <c r="O28" s="459"/>
      <c r="P28" s="501"/>
      <c r="Q28" s="458">
        <v>2190</v>
      </c>
      <c r="R28" s="459"/>
      <c r="S28" s="459"/>
      <c r="T28" s="459"/>
      <c r="U28" s="459"/>
      <c r="V28" s="501"/>
      <c r="W28" s="566"/>
      <c r="X28" s="554"/>
      <c r="Y28" s="555"/>
      <c r="Z28" s="457" t="s">
        <v>175</v>
      </c>
      <c r="AA28" s="431"/>
      <c r="AB28" s="431"/>
      <c r="AC28" s="431"/>
      <c r="AD28" s="431"/>
      <c r="AE28" s="431"/>
      <c r="AF28" s="431"/>
      <c r="AG28" s="432"/>
      <c r="AH28" s="458" t="s">
        <v>122</v>
      </c>
      <c r="AI28" s="459"/>
      <c r="AJ28" s="459"/>
      <c r="AK28" s="459"/>
      <c r="AL28" s="501"/>
      <c r="AM28" s="458" t="s">
        <v>122</v>
      </c>
      <c r="AN28" s="459"/>
      <c r="AO28" s="459"/>
      <c r="AP28" s="459"/>
      <c r="AQ28" s="459"/>
      <c r="AR28" s="501"/>
      <c r="AS28" s="458" t="s">
        <v>122</v>
      </c>
      <c r="AT28" s="459"/>
      <c r="AU28" s="459"/>
      <c r="AV28" s="459"/>
      <c r="AW28" s="459"/>
      <c r="AX28" s="460"/>
      <c r="AY28" s="580" t="s">
        <v>176</v>
      </c>
      <c r="AZ28" s="581"/>
      <c r="BA28" s="581"/>
      <c r="BB28" s="582"/>
      <c r="BC28" s="367" t="s">
        <v>46</v>
      </c>
      <c r="BD28" s="368"/>
      <c r="BE28" s="368"/>
      <c r="BF28" s="368"/>
      <c r="BG28" s="368"/>
      <c r="BH28" s="368"/>
      <c r="BI28" s="368"/>
      <c r="BJ28" s="368"/>
      <c r="BK28" s="368"/>
      <c r="BL28" s="368"/>
      <c r="BM28" s="369"/>
      <c r="BN28" s="370">
        <v>390022</v>
      </c>
      <c r="BO28" s="371"/>
      <c r="BP28" s="371"/>
      <c r="BQ28" s="371"/>
      <c r="BR28" s="371"/>
      <c r="BS28" s="371"/>
      <c r="BT28" s="371"/>
      <c r="BU28" s="372"/>
      <c r="BV28" s="370">
        <v>373957</v>
      </c>
      <c r="BW28" s="371"/>
      <c r="BX28" s="371"/>
      <c r="BY28" s="371"/>
      <c r="BZ28" s="371"/>
      <c r="CA28" s="371"/>
      <c r="CB28" s="371"/>
      <c r="CC28" s="372"/>
      <c r="CD28" s="182"/>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53"/>
      <c r="C29" s="554"/>
      <c r="D29" s="555"/>
      <c r="E29" s="457" t="s">
        <v>177</v>
      </c>
      <c r="F29" s="431"/>
      <c r="G29" s="431"/>
      <c r="H29" s="431"/>
      <c r="I29" s="431"/>
      <c r="J29" s="431"/>
      <c r="K29" s="432"/>
      <c r="L29" s="458">
        <v>6</v>
      </c>
      <c r="M29" s="459"/>
      <c r="N29" s="459"/>
      <c r="O29" s="459"/>
      <c r="P29" s="501"/>
      <c r="Q29" s="458">
        <v>1880</v>
      </c>
      <c r="R29" s="459"/>
      <c r="S29" s="459"/>
      <c r="T29" s="459"/>
      <c r="U29" s="459"/>
      <c r="V29" s="501"/>
      <c r="W29" s="567"/>
      <c r="X29" s="568"/>
      <c r="Y29" s="569"/>
      <c r="Z29" s="457" t="s">
        <v>178</v>
      </c>
      <c r="AA29" s="431"/>
      <c r="AB29" s="431"/>
      <c r="AC29" s="431"/>
      <c r="AD29" s="431"/>
      <c r="AE29" s="431"/>
      <c r="AF29" s="431"/>
      <c r="AG29" s="432"/>
      <c r="AH29" s="458">
        <v>39</v>
      </c>
      <c r="AI29" s="459"/>
      <c r="AJ29" s="459"/>
      <c r="AK29" s="459"/>
      <c r="AL29" s="501"/>
      <c r="AM29" s="458">
        <v>124215</v>
      </c>
      <c r="AN29" s="459"/>
      <c r="AO29" s="459"/>
      <c r="AP29" s="459"/>
      <c r="AQ29" s="459"/>
      <c r="AR29" s="501"/>
      <c r="AS29" s="458">
        <v>3185</v>
      </c>
      <c r="AT29" s="459"/>
      <c r="AU29" s="459"/>
      <c r="AV29" s="459"/>
      <c r="AW29" s="459"/>
      <c r="AX29" s="460"/>
      <c r="AY29" s="583"/>
      <c r="AZ29" s="584"/>
      <c r="BA29" s="584"/>
      <c r="BB29" s="585"/>
      <c r="BC29" s="435" t="s">
        <v>179</v>
      </c>
      <c r="BD29" s="436"/>
      <c r="BE29" s="436"/>
      <c r="BF29" s="436"/>
      <c r="BG29" s="436"/>
      <c r="BH29" s="436"/>
      <c r="BI29" s="436"/>
      <c r="BJ29" s="436"/>
      <c r="BK29" s="436"/>
      <c r="BL29" s="436"/>
      <c r="BM29" s="437"/>
      <c r="BN29" s="438">
        <v>150889</v>
      </c>
      <c r="BO29" s="439"/>
      <c r="BP29" s="439"/>
      <c r="BQ29" s="439"/>
      <c r="BR29" s="439"/>
      <c r="BS29" s="439"/>
      <c r="BT29" s="439"/>
      <c r="BU29" s="440"/>
      <c r="BV29" s="438">
        <v>143377</v>
      </c>
      <c r="BW29" s="439"/>
      <c r="BX29" s="439"/>
      <c r="BY29" s="439"/>
      <c r="BZ29" s="439"/>
      <c r="CA29" s="439"/>
      <c r="CB29" s="439"/>
      <c r="CC29" s="440"/>
      <c r="CD29" s="184"/>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56"/>
      <c r="C30" s="557"/>
      <c r="D30" s="558"/>
      <c r="E30" s="461"/>
      <c r="F30" s="462"/>
      <c r="G30" s="462"/>
      <c r="H30" s="462"/>
      <c r="I30" s="462"/>
      <c r="J30" s="462"/>
      <c r="K30" s="463"/>
      <c r="L30" s="590"/>
      <c r="M30" s="591"/>
      <c r="N30" s="591"/>
      <c r="O30" s="591"/>
      <c r="P30" s="592"/>
      <c r="Q30" s="590"/>
      <c r="R30" s="591"/>
      <c r="S30" s="591"/>
      <c r="T30" s="591"/>
      <c r="U30" s="591"/>
      <c r="V30" s="592"/>
      <c r="W30" s="593" t="s">
        <v>180</v>
      </c>
      <c r="X30" s="594"/>
      <c r="Y30" s="594"/>
      <c r="Z30" s="594"/>
      <c r="AA30" s="594"/>
      <c r="AB30" s="594"/>
      <c r="AC30" s="594"/>
      <c r="AD30" s="594"/>
      <c r="AE30" s="594"/>
      <c r="AF30" s="594"/>
      <c r="AG30" s="595"/>
      <c r="AH30" s="526">
        <v>97.9</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48</v>
      </c>
      <c r="BD30" s="545"/>
      <c r="BE30" s="545"/>
      <c r="BF30" s="545"/>
      <c r="BG30" s="545"/>
      <c r="BH30" s="545"/>
      <c r="BI30" s="545"/>
      <c r="BJ30" s="545"/>
      <c r="BK30" s="545"/>
      <c r="BL30" s="545"/>
      <c r="BM30" s="546"/>
      <c r="BN30" s="547">
        <v>928304</v>
      </c>
      <c r="BO30" s="548"/>
      <c r="BP30" s="548"/>
      <c r="BQ30" s="548"/>
      <c r="BR30" s="548"/>
      <c r="BS30" s="548"/>
      <c r="BT30" s="548"/>
      <c r="BU30" s="549"/>
      <c r="BV30" s="547">
        <v>954611</v>
      </c>
      <c r="BW30" s="548"/>
      <c r="BX30" s="548"/>
      <c r="BY30" s="548"/>
      <c r="BZ30" s="548"/>
      <c r="CA30" s="548"/>
      <c r="CB30" s="548"/>
      <c r="CC30" s="549"/>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89" t="s">
        <v>181</v>
      </c>
      <c r="D32" s="589"/>
      <c r="E32" s="589"/>
      <c r="F32" s="589"/>
      <c r="G32" s="589"/>
      <c r="H32" s="589"/>
      <c r="I32" s="589"/>
      <c r="J32" s="589"/>
      <c r="K32" s="589"/>
      <c r="L32" s="589"/>
      <c r="M32" s="589"/>
      <c r="N32" s="589"/>
      <c r="O32" s="589"/>
      <c r="P32" s="589"/>
      <c r="Q32" s="589"/>
      <c r="R32" s="589"/>
      <c r="S32" s="589"/>
      <c r="U32" s="442" t="s">
        <v>182</v>
      </c>
      <c r="V32" s="442"/>
      <c r="W32" s="442"/>
      <c r="X32" s="442"/>
      <c r="Y32" s="442"/>
      <c r="Z32" s="442"/>
      <c r="AA32" s="442"/>
      <c r="AB32" s="442"/>
      <c r="AC32" s="442"/>
      <c r="AD32" s="442"/>
      <c r="AE32" s="442"/>
      <c r="AF32" s="442"/>
      <c r="AG32" s="442"/>
      <c r="AH32" s="442"/>
      <c r="AI32" s="442"/>
      <c r="AJ32" s="442"/>
      <c r="AK32" s="442"/>
      <c r="AM32" s="442" t="s">
        <v>183</v>
      </c>
      <c r="AN32" s="442"/>
      <c r="AO32" s="442"/>
      <c r="AP32" s="442"/>
      <c r="AQ32" s="442"/>
      <c r="AR32" s="442"/>
      <c r="AS32" s="442"/>
      <c r="AT32" s="442"/>
      <c r="AU32" s="442"/>
      <c r="AV32" s="442"/>
      <c r="AW32" s="442"/>
      <c r="AX32" s="442"/>
      <c r="AY32" s="442"/>
      <c r="AZ32" s="442"/>
      <c r="BA32" s="442"/>
      <c r="BB32" s="442"/>
      <c r="BC32" s="442"/>
      <c r="BE32" s="442" t="s">
        <v>184</v>
      </c>
      <c r="BF32" s="442"/>
      <c r="BG32" s="442"/>
      <c r="BH32" s="442"/>
      <c r="BI32" s="442"/>
      <c r="BJ32" s="442"/>
      <c r="BK32" s="442"/>
      <c r="BL32" s="442"/>
      <c r="BM32" s="442"/>
      <c r="BN32" s="442"/>
      <c r="BO32" s="442"/>
      <c r="BP32" s="442"/>
      <c r="BQ32" s="442"/>
      <c r="BR32" s="442"/>
      <c r="BS32" s="442"/>
      <c r="BT32" s="442"/>
      <c r="BU32" s="442"/>
      <c r="BW32" s="442" t="s">
        <v>185</v>
      </c>
      <c r="BX32" s="442"/>
      <c r="BY32" s="442"/>
      <c r="BZ32" s="442"/>
      <c r="CA32" s="442"/>
      <c r="CB32" s="442"/>
      <c r="CC32" s="442"/>
      <c r="CD32" s="442"/>
      <c r="CE32" s="442"/>
      <c r="CF32" s="442"/>
      <c r="CG32" s="442"/>
      <c r="CH32" s="442"/>
      <c r="CI32" s="442"/>
      <c r="CJ32" s="442"/>
      <c r="CK32" s="442"/>
      <c r="CL32" s="442"/>
      <c r="CM32" s="442"/>
      <c r="CO32" s="442" t="s">
        <v>186</v>
      </c>
      <c r="CP32" s="442"/>
      <c r="CQ32" s="442"/>
      <c r="CR32" s="442"/>
      <c r="CS32" s="442"/>
      <c r="CT32" s="442"/>
      <c r="CU32" s="442"/>
      <c r="CV32" s="442"/>
      <c r="CW32" s="442"/>
      <c r="CX32" s="442"/>
      <c r="CY32" s="442"/>
      <c r="CZ32" s="442"/>
      <c r="DA32" s="442"/>
      <c r="DB32" s="442"/>
      <c r="DC32" s="442"/>
      <c r="DD32" s="442"/>
      <c r="DE32" s="442"/>
      <c r="DI32" s="192"/>
    </row>
    <row r="33" spans="1:113" ht="13.5" customHeight="1" x14ac:dyDescent="0.15">
      <c r="A33" s="169"/>
      <c r="B33" s="193"/>
      <c r="C33" s="425" t="s">
        <v>187</v>
      </c>
      <c r="D33" s="425"/>
      <c r="E33" s="396" t="s">
        <v>188</v>
      </c>
      <c r="F33" s="396"/>
      <c r="G33" s="396"/>
      <c r="H33" s="396"/>
      <c r="I33" s="396"/>
      <c r="J33" s="396"/>
      <c r="K33" s="396"/>
      <c r="L33" s="396"/>
      <c r="M33" s="396"/>
      <c r="N33" s="396"/>
      <c r="O33" s="396"/>
      <c r="P33" s="396"/>
      <c r="Q33" s="396"/>
      <c r="R33" s="396"/>
      <c r="S33" s="396"/>
      <c r="T33" s="194"/>
      <c r="U33" s="425" t="s">
        <v>187</v>
      </c>
      <c r="V33" s="425"/>
      <c r="W33" s="396" t="s">
        <v>188</v>
      </c>
      <c r="X33" s="396"/>
      <c r="Y33" s="396"/>
      <c r="Z33" s="396"/>
      <c r="AA33" s="396"/>
      <c r="AB33" s="396"/>
      <c r="AC33" s="396"/>
      <c r="AD33" s="396"/>
      <c r="AE33" s="396"/>
      <c r="AF33" s="396"/>
      <c r="AG33" s="396"/>
      <c r="AH33" s="396"/>
      <c r="AI33" s="396"/>
      <c r="AJ33" s="396"/>
      <c r="AK33" s="396"/>
      <c r="AL33" s="194"/>
      <c r="AM33" s="425" t="s">
        <v>187</v>
      </c>
      <c r="AN33" s="425"/>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25" t="s">
        <v>189</v>
      </c>
      <c r="BX33" s="425"/>
      <c r="BY33" s="396" t="s">
        <v>191</v>
      </c>
      <c r="BZ33" s="396"/>
      <c r="CA33" s="396"/>
      <c r="CB33" s="396"/>
      <c r="CC33" s="396"/>
      <c r="CD33" s="396"/>
      <c r="CE33" s="396"/>
      <c r="CF33" s="396"/>
      <c r="CG33" s="396"/>
      <c r="CH33" s="396"/>
      <c r="CI33" s="396"/>
      <c r="CJ33" s="396"/>
      <c r="CK33" s="396"/>
      <c r="CL33" s="396"/>
      <c r="CM33" s="396"/>
      <c r="CN33" s="194"/>
      <c r="CO33" s="425" t="s">
        <v>187</v>
      </c>
      <c r="CP33" s="425"/>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4</v>
      </c>
      <c r="AN34" s="597"/>
      <c r="AO34" s="598" t="str">
        <f>IF('各会計、関係団体の財政状況及び健全化判断比率'!B30="","",'各会計、関係団体の財政状況及び健全化判断比率'!B30)</f>
        <v>簡易水道事業</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6</v>
      </c>
      <c r="BX34" s="597"/>
      <c r="BY34" s="598" t="str">
        <f>IF('各会計、関係団体の財政状況及び健全化判断比率'!B68="","",'各会計、関係団体の財政状況及び健全化判断比率'!B68)</f>
        <v>北後志衛生施設組合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5</v>
      </c>
      <c r="AN35" s="597"/>
      <c r="AO35" s="598" t="str">
        <f>IF('各会計、関係団体の財政状況及び健全化判断比率'!B31="","",'各会計、関係団体の財政状況及び健全化判断比率'!B31)</f>
        <v>下水道事業</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7</v>
      </c>
      <c r="BX35" s="597"/>
      <c r="BY35" s="598" t="str">
        <f>IF('各会計、関係団体の財政状況及び健全化判断比率'!B69="","",'各会計、関係団体の財政状況及び健全化判断比率'!B69)</f>
        <v>後志広域連合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t="str">
        <f t="shared" ref="U36:U43" si="4">IF(W36="","",U35+1)</f>
        <v/>
      </c>
      <c r="V36" s="597"/>
      <c r="W36" s="598"/>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8</v>
      </c>
      <c r="BX36" s="597"/>
      <c r="BY36" s="598" t="str">
        <f>IF('各会計、関係団体の財政状況及び健全化判断比率'!B70="","",'各会計、関係団体の財政状況及び健全化判断比率'!B70)</f>
        <v>北しりべし廃棄物処理広域連合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9</v>
      </c>
      <c r="BX37" s="597"/>
      <c r="BY37" s="598" t="str">
        <f>IF('各会計、関係団体の財政状況及び健全化判断比率'!B71="","",'各会計、関係団体の財政状況及び健全化判断比率'!B71)</f>
        <v>北後志消防組合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10</v>
      </c>
      <c r="BX38" s="597"/>
      <c r="BY38" s="598" t="str">
        <f>IF('各会計、関係団体の財政状況及び健全化判断比率'!B72="","",'各会計、関係団体の財政状況及び健全化判断比率'!B72)</f>
        <v>後志教育研修センター</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wjzGZMl8re82gBx1Upqu4VANbnW7wVifn7DwN7HBIrAQldvZV2TuGYMnOsKqJYZFupXuGfbuA0mPSR/Z0JdShw==" saltValue="E2PY069gJFOSBuvRG8d3N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533</v>
      </c>
      <c r="D34" s="1151"/>
      <c r="E34" s="1152"/>
      <c r="F34" s="32" t="s">
        <v>488</v>
      </c>
      <c r="G34" s="33" t="s">
        <v>488</v>
      </c>
      <c r="H34" s="33" t="s">
        <v>488</v>
      </c>
      <c r="I34" s="33" t="s">
        <v>488</v>
      </c>
      <c r="J34" s="34">
        <v>2.34</v>
      </c>
      <c r="K34" s="22"/>
      <c r="L34" s="22"/>
      <c r="M34" s="22"/>
      <c r="N34" s="22"/>
      <c r="O34" s="22"/>
      <c r="P34" s="22"/>
    </row>
    <row r="35" spans="1:16" ht="39" customHeight="1" x14ac:dyDescent="0.15">
      <c r="A35" s="22"/>
      <c r="B35" s="35"/>
      <c r="C35" s="1145" t="s">
        <v>534</v>
      </c>
      <c r="D35" s="1146"/>
      <c r="E35" s="1147"/>
      <c r="F35" s="36" t="s">
        <v>488</v>
      </c>
      <c r="G35" s="37" t="s">
        <v>488</v>
      </c>
      <c r="H35" s="37" t="s">
        <v>488</v>
      </c>
      <c r="I35" s="37" t="s">
        <v>488</v>
      </c>
      <c r="J35" s="38">
        <v>0.8</v>
      </c>
      <c r="K35" s="22"/>
      <c r="L35" s="22"/>
      <c r="M35" s="22"/>
      <c r="N35" s="22"/>
      <c r="O35" s="22"/>
      <c r="P35" s="22"/>
    </row>
    <row r="36" spans="1:16" ht="39" customHeight="1" x14ac:dyDescent="0.15">
      <c r="A36" s="22"/>
      <c r="B36" s="35"/>
      <c r="C36" s="1145" t="s">
        <v>535</v>
      </c>
      <c r="D36" s="1146"/>
      <c r="E36" s="1147"/>
      <c r="F36" s="36">
        <v>3.45</v>
      </c>
      <c r="G36" s="37">
        <v>8.8000000000000007</v>
      </c>
      <c r="H36" s="37">
        <v>5.46</v>
      </c>
      <c r="I36" s="37">
        <v>4.72</v>
      </c>
      <c r="J36" s="38">
        <v>0.02</v>
      </c>
      <c r="K36" s="22"/>
      <c r="L36" s="22"/>
      <c r="M36" s="22"/>
      <c r="N36" s="22"/>
      <c r="O36" s="22"/>
      <c r="P36" s="22"/>
    </row>
    <row r="37" spans="1:16" ht="39" customHeight="1" x14ac:dyDescent="0.15">
      <c r="A37" s="22"/>
      <c r="B37" s="35"/>
      <c r="C37" s="1145" t="s">
        <v>536</v>
      </c>
      <c r="D37" s="1146"/>
      <c r="E37" s="1147"/>
      <c r="F37" s="36">
        <v>0</v>
      </c>
      <c r="G37" s="37">
        <v>0</v>
      </c>
      <c r="H37" s="37">
        <v>0.15</v>
      </c>
      <c r="I37" s="37">
        <v>0.15</v>
      </c>
      <c r="J37" s="38">
        <v>0</v>
      </c>
      <c r="K37" s="22"/>
      <c r="L37" s="22"/>
      <c r="M37" s="22"/>
      <c r="N37" s="22"/>
      <c r="O37" s="22"/>
      <c r="P37" s="22"/>
    </row>
    <row r="38" spans="1:16" ht="39" customHeight="1" x14ac:dyDescent="0.15">
      <c r="A38" s="22"/>
      <c r="B38" s="35"/>
      <c r="C38" s="1145" t="s">
        <v>537</v>
      </c>
      <c r="D38" s="1146"/>
      <c r="E38" s="1147"/>
      <c r="F38" s="36">
        <v>0</v>
      </c>
      <c r="G38" s="37">
        <v>0</v>
      </c>
      <c r="H38" s="37">
        <v>0.01</v>
      </c>
      <c r="I38" s="37">
        <v>0</v>
      </c>
      <c r="J38" s="38">
        <v>0</v>
      </c>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539</v>
      </c>
      <c r="D43" s="1149"/>
      <c r="E43" s="1150"/>
      <c r="F43" s="41">
        <v>0</v>
      </c>
      <c r="G43" s="42">
        <v>0</v>
      </c>
      <c r="H43" s="42">
        <v>0</v>
      </c>
      <c r="I43" s="42">
        <v>1.01</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c7Ef8pm4ubUpSi9Uxb0sKrZrwWT0cfuWx4U7OrKXnViztVhUaqOTB06ShiMv1huuf4bk5zBY8vly2Ya1B8n7g==" saltValue="KVGxug5EH8Vyw9NHhNzL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230</v>
      </c>
      <c r="L45" s="60">
        <v>246</v>
      </c>
      <c r="M45" s="60">
        <v>245</v>
      </c>
      <c r="N45" s="60">
        <v>242</v>
      </c>
      <c r="O45" s="61">
        <v>240</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15">
      <c r="A48" s="48"/>
      <c r="B48" s="1155"/>
      <c r="C48" s="1156"/>
      <c r="D48" s="62"/>
      <c r="E48" s="1161" t="s">
        <v>13</v>
      </c>
      <c r="F48" s="1161"/>
      <c r="G48" s="1161"/>
      <c r="H48" s="1161"/>
      <c r="I48" s="1161"/>
      <c r="J48" s="1162"/>
      <c r="K48" s="63">
        <v>28</v>
      </c>
      <c r="L48" s="64">
        <v>31</v>
      </c>
      <c r="M48" s="64">
        <v>31</v>
      </c>
      <c r="N48" s="64">
        <v>33</v>
      </c>
      <c r="O48" s="65">
        <v>32</v>
      </c>
      <c r="P48" s="48"/>
      <c r="Q48" s="48"/>
      <c r="R48" s="48"/>
      <c r="S48" s="48"/>
      <c r="T48" s="48"/>
      <c r="U48" s="48"/>
    </row>
    <row r="49" spans="1:21" ht="30.75" customHeight="1" x14ac:dyDescent="0.15">
      <c r="A49" s="48"/>
      <c r="B49" s="1155"/>
      <c r="C49" s="1156"/>
      <c r="D49" s="62"/>
      <c r="E49" s="1161" t="s">
        <v>14</v>
      </c>
      <c r="F49" s="1161"/>
      <c r="G49" s="1161"/>
      <c r="H49" s="1161"/>
      <c r="I49" s="1161"/>
      <c r="J49" s="1162"/>
      <c r="K49" s="63">
        <v>22</v>
      </c>
      <c r="L49" s="64">
        <v>20</v>
      </c>
      <c r="M49" s="64">
        <v>6</v>
      </c>
      <c r="N49" s="64">
        <v>2</v>
      </c>
      <c r="O49" s="65">
        <v>2</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488</v>
      </c>
      <c r="L50" s="64" t="s">
        <v>488</v>
      </c>
      <c r="M50" s="64" t="s">
        <v>488</v>
      </c>
      <c r="N50" s="64" t="s">
        <v>488</v>
      </c>
      <c r="O50" s="65" t="s">
        <v>488</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488</v>
      </c>
      <c r="L51" s="64" t="s">
        <v>488</v>
      </c>
      <c r="M51" s="64" t="s">
        <v>488</v>
      </c>
      <c r="N51" s="64" t="s">
        <v>488</v>
      </c>
      <c r="O51" s="65" t="s">
        <v>488</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204</v>
      </c>
      <c r="L52" s="64">
        <v>220</v>
      </c>
      <c r="M52" s="64">
        <v>214</v>
      </c>
      <c r="N52" s="64">
        <v>211</v>
      </c>
      <c r="O52" s="65">
        <v>210</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76</v>
      </c>
      <c r="L53" s="69">
        <v>77</v>
      </c>
      <c r="M53" s="69">
        <v>68</v>
      </c>
      <c r="N53" s="69">
        <v>66</v>
      </c>
      <c r="O53" s="70">
        <v>64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H3lDyyPBC+q///tq3U4tXR+R9eXDpDsBcalFjSLK7/qx1Vex2z3Mw1wDtXY7ga+DNh/4JtJtmj4sFl3H50lEw==" saltValue="YBRoRsl8ELXasOA9GP3bB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4" t="s">
        <v>30</v>
      </c>
      <c r="C41" s="1185"/>
      <c r="D41" s="105"/>
      <c r="E41" s="1190" t="s">
        <v>31</v>
      </c>
      <c r="F41" s="1190"/>
      <c r="G41" s="1190"/>
      <c r="H41" s="1191"/>
      <c r="I41" s="343">
        <v>2281</v>
      </c>
      <c r="J41" s="344">
        <v>2351</v>
      </c>
      <c r="K41" s="344">
        <v>2246</v>
      </c>
      <c r="L41" s="344">
        <v>2198</v>
      </c>
      <c r="M41" s="345">
        <v>2345</v>
      </c>
    </row>
    <row r="42" spans="2:13" ht="27.75" customHeight="1" x14ac:dyDescent="0.15">
      <c r="B42" s="1186"/>
      <c r="C42" s="1187"/>
      <c r="D42" s="106"/>
      <c r="E42" s="1192" t="s">
        <v>32</v>
      </c>
      <c r="F42" s="1192"/>
      <c r="G42" s="1192"/>
      <c r="H42" s="1193"/>
      <c r="I42" s="346" t="s">
        <v>488</v>
      </c>
      <c r="J42" s="347" t="s">
        <v>488</v>
      </c>
      <c r="K42" s="347" t="s">
        <v>488</v>
      </c>
      <c r="L42" s="347" t="s">
        <v>488</v>
      </c>
      <c r="M42" s="348" t="s">
        <v>488</v>
      </c>
    </row>
    <row r="43" spans="2:13" ht="27.75" customHeight="1" x14ac:dyDescent="0.15">
      <c r="B43" s="1186"/>
      <c r="C43" s="1187"/>
      <c r="D43" s="106"/>
      <c r="E43" s="1192" t="s">
        <v>33</v>
      </c>
      <c r="F43" s="1192"/>
      <c r="G43" s="1192"/>
      <c r="H43" s="1193"/>
      <c r="I43" s="346">
        <v>336</v>
      </c>
      <c r="J43" s="347">
        <v>318</v>
      </c>
      <c r="K43" s="347">
        <v>341</v>
      </c>
      <c r="L43" s="347">
        <v>599</v>
      </c>
      <c r="M43" s="348">
        <v>356</v>
      </c>
    </row>
    <row r="44" spans="2:13" ht="27.75" customHeight="1" x14ac:dyDescent="0.15">
      <c r="B44" s="1186"/>
      <c r="C44" s="1187"/>
      <c r="D44" s="106"/>
      <c r="E44" s="1192" t="s">
        <v>34</v>
      </c>
      <c r="F44" s="1192"/>
      <c r="G44" s="1192"/>
      <c r="H44" s="1193"/>
      <c r="I44" s="346">
        <v>29</v>
      </c>
      <c r="J44" s="347">
        <v>11</v>
      </c>
      <c r="K44" s="347">
        <v>6</v>
      </c>
      <c r="L44" s="347">
        <v>4</v>
      </c>
      <c r="M44" s="348">
        <v>4</v>
      </c>
    </row>
    <row r="45" spans="2:13" ht="27.75" customHeight="1" x14ac:dyDescent="0.15">
      <c r="B45" s="1186"/>
      <c r="C45" s="1187"/>
      <c r="D45" s="106"/>
      <c r="E45" s="1192" t="s">
        <v>35</v>
      </c>
      <c r="F45" s="1192"/>
      <c r="G45" s="1192"/>
      <c r="H45" s="1193"/>
      <c r="I45" s="346">
        <v>289</v>
      </c>
      <c r="J45" s="347">
        <v>280</v>
      </c>
      <c r="K45" s="347">
        <v>288</v>
      </c>
      <c r="L45" s="347">
        <v>285</v>
      </c>
      <c r="M45" s="348">
        <v>878</v>
      </c>
    </row>
    <row r="46" spans="2:13" ht="27.75" customHeight="1" x14ac:dyDescent="0.15">
      <c r="B46" s="1186"/>
      <c r="C46" s="1187"/>
      <c r="D46" s="107"/>
      <c r="E46" s="1192" t="s">
        <v>36</v>
      </c>
      <c r="F46" s="1192"/>
      <c r="G46" s="1192"/>
      <c r="H46" s="1193"/>
      <c r="I46" s="346" t="s">
        <v>488</v>
      </c>
      <c r="J46" s="347" t="s">
        <v>488</v>
      </c>
      <c r="K46" s="347" t="s">
        <v>488</v>
      </c>
      <c r="L46" s="347" t="s">
        <v>488</v>
      </c>
      <c r="M46" s="348" t="s">
        <v>488</v>
      </c>
    </row>
    <row r="47" spans="2:13" ht="27.75" customHeight="1" x14ac:dyDescent="0.15">
      <c r="B47" s="1186"/>
      <c r="C47" s="1187"/>
      <c r="D47" s="108"/>
      <c r="E47" s="1194" t="s">
        <v>37</v>
      </c>
      <c r="F47" s="1195"/>
      <c r="G47" s="1195"/>
      <c r="H47" s="1196"/>
      <c r="I47" s="346" t="s">
        <v>488</v>
      </c>
      <c r="J47" s="347" t="s">
        <v>488</v>
      </c>
      <c r="K47" s="347" t="s">
        <v>488</v>
      </c>
      <c r="L47" s="347" t="s">
        <v>488</v>
      </c>
      <c r="M47" s="348" t="s">
        <v>488</v>
      </c>
    </row>
    <row r="48" spans="2:13" ht="27.75" customHeight="1" x14ac:dyDescent="0.15">
      <c r="B48" s="1186"/>
      <c r="C48" s="1187"/>
      <c r="D48" s="106"/>
      <c r="E48" s="1192" t="s">
        <v>38</v>
      </c>
      <c r="F48" s="1192"/>
      <c r="G48" s="1192"/>
      <c r="H48" s="1193"/>
      <c r="I48" s="346" t="s">
        <v>488</v>
      </c>
      <c r="J48" s="347" t="s">
        <v>488</v>
      </c>
      <c r="K48" s="347" t="s">
        <v>488</v>
      </c>
      <c r="L48" s="347" t="s">
        <v>488</v>
      </c>
      <c r="M48" s="348" t="s">
        <v>488</v>
      </c>
    </row>
    <row r="49" spans="2:13" ht="27.75" customHeight="1" x14ac:dyDescent="0.15">
      <c r="B49" s="1188"/>
      <c r="C49" s="1189"/>
      <c r="D49" s="106"/>
      <c r="E49" s="1192" t="s">
        <v>39</v>
      </c>
      <c r="F49" s="1192"/>
      <c r="G49" s="1192"/>
      <c r="H49" s="1193"/>
      <c r="I49" s="346" t="s">
        <v>488</v>
      </c>
      <c r="J49" s="347" t="s">
        <v>488</v>
      </c>
      <c r="K49" s="347" t="s">
        <v>488</v>
      </c>
      <c r="L49" s="347" t="s">
        <v>488</v>
      </c>
      <c r="M49" s="348" t="s">
        <v>488</v>
      </c>
    </row>
    <row r="50" spans="2:13" ht="27.75" customHeight="1" x14ac:dyDescent="0.15">
      <c r="B50" s="1197" t="s">
        <v>40</v>
      </c>
      <c r="C50" s="1198"/>
      <c r="D50" s="109"/>
      <c r="E50" s="1192" t="s">
        <v>41</v>
      </c>
      <c r="F50" s="1192"/>
      <c r="G50" s="1192"/>
      <c r="H50" s="1193"/>
      <c r="I50" s="346">
        <v>1006</v>
      </c>
      <c r="J50" s="347">
        <v>1373</v>
      </c>
      <c r="K50" s="347">
        <v>1444</v>
      </c>
      <c r="L50" s="347">
        <v>1482</v>
      </c>
      <c r="M50" s="348">
        <v>1479</v>
      </c>
    </row>
    <row r="51" spans="2:13" ht="27.75" customHeight="1" x14ac:dyDescent="0.15">
      <c r="B51" s="1186"/>
      <c r="C51" s="1187"/>
      <c r="D51" s="106"/>
      <c r="E51" s="1192" t="s">
        <v>42</v>
      </c>
      <c r="F51" s="1192"/>
      <c r="G51" s="1192"/>
      <c r="H51" s="1193"/>
      <c r="I51" s="346">
        <v>376</v>
      </c>
      <c r="J51" s="347">
        <v>388</v>
      </c>
      <c r="K51" s="347">
        <v>374</v>
      </c>
      <c r="L51" s="347">
        <v>368</v>
      </c>
      <c r="M51" s="348">
        <v>388</v>
      </c>
    </row>
    <row r="52" spans="2:13" ht="27.75" customHeight="1" x14ac:dyDescent="0.15">
      <c r="B52" s="1188"/>
      <c r="C52" s="1189"/>
      <c r="D52" s="106"/>
      <c r="E52" s="1192" t="s">
        <v>43</v>
      </c>
      <c r="F52" s="1192"/>
      <c r="G52" s="1192"/>
      <c r="H52" s="1193"/>
      <c r="I52" s="346">
        <v>1669</v>
      </c>
      <c r="J52" s="347">
        <v>1685</v>
      </c>
      <c r="K52" s="347">
        <v>1621</v>
      </c>
      <c r="L52" s="347">
        <v>1586</v>
      </c>
      <c r="M52" s="348">
        <v>1717</v>
      </c>
    </row>
    <row r="53" spans="2:13" ht="27.75" customHeight="1" thickBot="1" x14ac:dyDescent="0.2">
      <c r="B53" s="1199" t="s">
        <v>19</v>
      </c>
      <c r="C53" s="1200"/>
      <c r="D53" s="110"/>
      <c r="E53" s="1201" t="s">
        <v>44</v>
      </c>
      <c r="F53" s="1201"/>
      <c r="G53" s="1201"/>
      <c r="H53" s="1202"/>
      <c r="I53" s="349">
        <v>-116</v>
      </c>
      <c r="J53" s="350">
        <v>-487</v>
      </c>
      <c r="K53" s="350">
        <v>-559</v>
      </c>
      <c r="L53" s="350">
        <v>-350</v>
      </c>
      <c r="M53" s="351">
        <v>-3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BKAa4ZqgsdlmlDMYbE/g94hFZVLcTFXMATDfJfQgDTbcyn1MTwuk9oGJDE6lE6UAU84VVIepVJMWcSuA49z5/Q==" saltValue="ddMIFJOQ4je5T88Z0BSfy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333</v>
      </c>
      <c r="G55" s="352">
        <v>374</v>
      </c>
      <c r="H55" s="353">
        <v>390</v>
      </c>
    </row>
    <row r="56" spans="2:8" ht="52.5" customHeight="1" x14ac:dyDescent="0.15">
      <c r="B56" s="122"/>
      <c r="C56" s="1213" t="s">
        <v>47</v>
      </c>
      <c r="D56" s="1213"/>
      <c r="E56" s="1214"/>
      <c r="F56" s="354">
        <v>137</v>
      </c>
      <c r="G56" s="354">
        <v>143</v>
      </c>
      <c r="H56" s="355">
        <v>151</v>
      </c>
    </row>
    <row r="57" spans="2:8" ht="53.25" customHeight="1" x14ac:dyDescent="0.15">
      <c r="B57" s="122"/>
      <c r="C57" s="1215" t="s">
        <v>48</v>
      </c>
      <c r="D57" s="1215"/>
      <c r="E57" s="1216"/>
      <c r="F57" s="356">
        <v>956</v>
      </c>
      <c r="G57" s="356">
        <v>955</v>
      </c>
      <c r="H57" s="357">
        <v>928</v>
      </c>
    </row>
    <row r="58" spans="2:8" ht="45.75" customHeight="1" x14ac:dyDescent="0.15">
      <c r="B58" s="123"/>
      <c r="C58" s="1203" t="s">
        <v>545</v>
      </c>
      <c r="D58" s="1204"/>
      <c r="E58" s="1205"/>
      <c r="F58" s="358">
        <v>598</v>
      </c>
      <c r="G58" s="358">
        <v>599</v>
      </c>
      <c r="H58" s="359">
        <v>591</v>
      </c>
    </row>
    <row r="59" spans="2:8" ht="45.75" customHeight="1" x14ac:dyDescent="0.15">
      <c r="B59" s="123"/>
      <c r="C59" s="1203" t="s">
        <v>546</v>
      </c>
      <c r="D59" s="1204"/>
      <c r="E59" s="1205"/>
      <c r="F59" s="358">
        <v>136</v>
      </c>
      <c r="G59" s="358">
        <v>137</v>
      </c>
      <c r="H59" s="359">
        <v>137</v>
      </c>
    </row>
    <row r="60" spans="2:8" ht="45.75" customHeight="1" x14ac:dyDescent="0.15">
      <c r="B60" s="123"/>
      <c r="C60" s="1203" t="s">
        <v>547</v>
      </c>
      <c r="D60" s="1204"/>
      <c r="E60" s="1205"/>
      <c r="F60" s="358">
        <v>60</v>
      </c>
      <c r="G60" s="358">
        <v>57</v>
      </c>
      <c r="H60" s="359">
        <v>57</v>
      </c>
    </row>
    <row r="61" spans="2:8" ht="45.75" customHeight="1" x14ac:dyDescent="0.15">
      <c r="B61" s="123"/>
      <c r="C61" s="1203" t="s">
        <v>548</v>
      </c>
      <c r="D61" s="1204"/>
      <c r="E61" s="1205"/>
      <c r="F61" s="358">
        <v>52</v>
      </c>
      <c r="G61" s="358">
        <v>51</v>
      </c>
      <c r="H61" s="359">
        <v>48</v>
      </c>
    </row>
    <row r="62" spans="2:8" ht="45.75" customHeight="1" thickBot="1" x14ac:dyDescent="0.2">
      <c r="B62" s="124"/>
      <c r="C62" s="1206" t="s">
        <v>549</v>
      </c>
      <c r="D62" s="1207"/>
      <c r="E62" s="1208"/>
      <c r="F62" s="360">
        <v>50</v>
      </c>
      <c r="G62" s="360">
        <v>50</v>
      </c>
      <c r="H62" s="361">
        <v>50</v>
      </c>
    </row>
    <row r="63" spans="2:8" ht="52.5" customHeight="1" thickBot="1" x14ac:dyDescent="0.2">
      <c r="B63" s="125"/>
      <c r="C63" s="1209" t="s">
        <v>49</v>
      </c>
      <c r="D63" s="1209"/>
      <c r="E63" s="1210"/>
      <c r="F63" s="362">
        <v>1427</v>
      </c>
      <c r="G63" s="362">
        <v>1472</v>
      </c>
      <c r="H63" s="363">
        <v>1469</v>
      </c>
    </row>
    <row r="64" spans="2:8" x14ac:dyDescent="0.15"/>
  </sheetData>
  <sheetProtection algorithmName="SHA-512" hashValue="haQtHbdMmN1HI/3+IKZayLz/ip5Ekp31nN2ENgCDXFhu4Cn7SsR3/BL3P01tQ8MwBzWQVZyg0R+okWUVUtoluQ==" saltValue="v09y6AQjp1YJI3ScDRbZ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340454</v>
      </c>
      <c r="E3" s="144"/>
      <c r="F3" s="145">
        <v>301035</v>
      </c>
      <c r="G3" s="146"/>
      <c r="H3" s="147"/>
    </row>
    <row r="4" spans="1:8" x14ac:dyDescent="0.15">
      <c r="A4" s="148"/>
      <c r="B4" s="149"/>
      <c r="C4" s="150"/>
      <c r="D4" s="151">
        <v>147087</v>
      </c>
      <c r="E4" s="152"/>
      <c r="F4" s="153">
        <v>154376</v>
      </c>
      <c r="G4" s="154"/>
      <c r="H4" s="155"/>
    </row>
    <row r="5" spans="1:8" x14ac:dyDescent="0.15">
      <c r="A5" s="136" t="s">
        <v>520</v>
      </c>
      <c r="B5" s="141"/>
      <c r="C5" s="142"/>
      <c r="D5" s="143">
        <v>437487</v>
      </c>
      <c r="E5" s="144"/>
      <c r="F5" s="145">
        <v>277467</v>
      </c>
      <c r="G5" s="146"/>
      <c r="H5" s="147"/>
    </row>
    <row r="6" spans="1:8" x14ac:dyDescent="0.15">
      <c r="A6" s="148"/>
      <c r="B6" s="149"/>
      <c r="C6" s="150"/>
      <c r="D6" s="151">
        <v>223806</v>
      </c>
      <c r="E6" s="152"/>
      <c r="F6" s="153">
        <v>128378</v>
      </c>
      <c r="G6" s="154"/>
      <c r="H6" s="155"/>
    </row>
    <row r="7" spans="1:8" x14ac:dyDescent="0.15">
      <c r="A7" s="136" t="s">
        <v>521</v>
      </c>
      <c r="B7" s="141"/>
      <c r="C7" s="142"/>
      <c r="D7" s="143">
        <v>200889</v>
      </c>
      <c r="E7" s="144"/>
      <c r="F7" s="145">
        <v>282256</v>
      </c>
      <c r="G7" s="146"/>
      <c r="H7" s="147"/>
    </row>
    <row r="8" spans="1:8" x14ac:dyDescent="0.15">
      <c r="A8" s="148"/>
      <c r="B8" s="149"/>
      <c r="C8" s="150"/>
      <c r="D8" s="151">
        <v>93465</v>
      </c>
      <c r="E8" s="152"/>
      <c r="F8" s="153">
        <v>145453</v>
      </c>
      <c r="G8" s="154"/>
      <c r="H8" s="155"/>
    </row>
    <row r="9" spans="1:8" x14ac:dyDescent="0.15">
      <c r="A9" s="136" t="s">
        <v>522</v>
      </c>
      <c r="B9" s="141"/>
      <c r="C9" s="142"/>
      <c r="D9" s="143">
        <v>164426</v>
      </c>
      <c r="E9" s="144"/>
      <c r="F9" s="145">
        <v>295341</v>
      </c>
      <c r="G9" s="146"/>
      <c r="H9" s="147"/>
    </row>
    <row r="10" spans="1:8" x14ac:dyDescent="0.15">
      <c r="A10" s="148"/>
      <c r="B10" s="149"/>
      <c r="C10" s="150"/>
      <c r="D10" s="151">
        <v>85445</v>
      </c>
      <c r="E10" s="152"/>
      <c r="F10" s="153">
        <v>137402</v>
      </c>
      <c r="G10" s="154"/>
      <c r="H10" s="155"/>
    </row>
    <row r="11" spans="1:8" x14ac:dyDescent="0.15">
      <c r="A11" s="136" t="s">
        <v>523</v>
      </c>
      <c r="B11" s="141"/>
      <c r="C11" s="142"/>
      <c r="D11" s="143">
        <v>230306</v>
      </c>
      <c r="E11" s="144"/>
      <c r="F11" s="145">
        <v>292845</v>
      </c>
      <c r="G11" s="146"/>
      <c r="H11" s="147"/>
    </row>
    <row r="12" spans="1:8" x14ac:dyDescent="0.15">
      <c r="A12" s="148"/>
      <c r="B12" s="149"/>
      <c r="C12" s="156"/>
      <c r="D12" s="151">
        <v>96755</v>
      </c>
      <c r="E12" s="152"/>
      <c r="F12" s="153">
        <v>143187</v>
      </c>
      <c r="G12" s="154"/>
      <c r="H12" s="155"/>
    </row>
    <row r="13" spans="1:8" x14ac:dyDescent="0.15">
      <c r="A13" s="136"/>
      <c r="B13" s="141"/>
      <c r="C13" s="157"/>
      <c r="D13" s="158">
        <v>274712</v>
      </c>
      <c r="E13" s="159"/>
      <c r="F13" s="160">
        <v>289789</v>
      </c>
      <c r="G13" s="161"/>
      <c r="H13" s="147"/>
    </row>
    <row r="14" spans="1:8" x14ac:dyDescent="0.15">
      <c r="A14" s="148"/>
      <c r="B14" s="149"/>
      <c r="C14" s="150"/>
      <c r="D14" s="151">
        <v>129312</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3.45</v>
      </c>
      <c r="C19" s="162">
        <f>ROUND(VALUE(SUBSTITUTE(実質収支比率等に係る経年分析!G$48,"▲","-")),2)</f>
        <v>8.8000000000000007</v>
      </c>
      <c r="D19" s="162">
        <f>ROUND(VALUE(SUBSTITUTE(実質収支比率等に係る経年分析!H$48,"▲","-")),2)</f>
        <v>5.47</v>
      </c>
      <c r="E19" s="162">
        <f>ROUND(VALUE(SUBSTITUTE(実質収支比率等に係る経年分析!I$48,"▲","-")),2)</f>
        <v>4.7300000000000004</v>
      </c>
      <c r="F19" s="162">
        <f>ROUND(VALUE(SUBSTITUTE(実質収支比率等に係る経年分析!J$48,"▲","-")),2)</f>
        <v>0.03</v>
      </c>
    </row>
    <row r="20" spans="1:11" x14ac:dyDescent="0.15">
      <c r="A20" s="162" t="s">
        <v>53</v>
      </c>
      <c r="B20" s="162">
        <f>ROUND(VALUE(SUBSTITUTE(実質収支比率等に係る経年分析!F$47,"▲","-")),2)</f>
        <v>15.01</v>
      </c>
      <c r="C20" s="162">
        <f>ROUND(VALUE(SUBSTITUTE(実質収支比率等に係る経年分析!G$47,"▲","-")),2)</f>
        <v>21.98</v>
      </c>
      <c r="D20" s="162">
        <f>ROUND(VALUE(SUBSTITUTE(実質収支比率等に係る経年分析!H$47,"▲","-")),2)</f>
        <v>22.52</v>
      </c>
      <c r="E20" s="162">
        <f>ROUND(VALUE(SUBSTITUTE(実質収支比率等に係る経年分析!I$47,"▲","-")),2)</f>
        <v>24.93</v>
      </c>
      <c r="F20" s="162">
        <f>ROUND(VALUE(SUBSTITUTE(実質収支比率等に係る経年分析!J$47,"▲","-")),2)</f>
        <v>25.37</v>
      </c>
    </row>
    <row r="21" spans="1:11" x14ac:dyDescent="0.15">
      <c r="A21" s="162" t="s">
        <v>54</v>
      </c>
      <c r="B21" s="162">
        <f>IF(ISNUMBER(VALUE(SUBSTITUTE(実質収支比率等に係る経年分析!F$49,"▲","-"))),ROUND(VALUE(SUBSTITUTE(実質収支比率等に係る経年分析!F$49,"▲","-")),2),NA())</f>
        <v>5.23</v>
      </c>
      <c r="C21" s="162">
        <f>IF(ISNUMBER(VALUE(SUBSTITUTE(実質収支比率等に係る経年分析!G$49,"▲","-"))),ROUND(VALUE(SUBSTITUTE(実質収支比率等に係る経年分析!G$49,"▲","-")),2),NA())</f>
        <v>13.95</v>
      </c>
      <c r="D21" s="162">
        <f>IF(ISNUMBER(VALUE(SUBSTITUTE(実質収支比率等に係る経年分析!H$49,"▲","-"))),ROUND(VALUE(SUBSTITUTE(実質収支比率等に係る経年分析!H$49,"▲","-")),2),NA())</f>
        <v>-3.55</v>
      </c>
      <c r="E21" s="162">
        <f>IF(ISNUMBER(VALUE(SUBSTITUTE(実質収支比率等に係る経年分析!I$49,"▲","-"))),ROUND(VALUE(SUBSTITUTE(実質収支比率等に係る経年分析!I$49,"▲","-")),2),NA())</f>
        <v>2.0299999999999998</v>
      </c>
      <c r="F21" s="162">
        <f>IF(ISNUMBER(VALUE(SUBSTITUTE(実質収支比率等に係る経年分析!J$49,"▲","-"))),ROUND(VALUE(SUBSTITUTE(実質収支比率等に係る経年分析!J$49,"▲","-")),2),NA())</f>
        <v>-3.52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1.01</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0.15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3.45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8.8000000000000007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5.46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4.72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0.02</v>
      </c>
    </row>
    <row r="35" spans="1:16" x14ac:dyDescent="0.15">
      <c r="A35" s="163" t="str">
        <f>IF(連結実質赤字比率に係る赤字・黒字の構成分析!C$35="",NA(),連結実質赤字比率に係る赤字・黒字の構成分析!C$35)</f>
        <v>下水道事業</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0.8</v>
      </c>
    </row>
    <row r="36" spans="1:16" x14ac:dyDescent="0.15">
      <c r="A36" s="163" t="str">
        <f>IF(連結実質赤字比率に係る赤字・黒字の構成分析!C$34="",NA(),連結実質赤字比率に係る赤字・黒字の構成分析!C$34)</f>
        <v>簡易水道事業</v>
      </c>
      <c r="B36" s="163" t="e">
        <f>IF(ROUND(VALUE(SUBSTITUTE(連結実質赤字比率に係る赤字・黒字の構成分析!F$34,"▲", "-")), 2) &lt; 0, ABS(ROUND(VALUE(SUBSTITUTE(連結実質赤字比率に係る赤字・黒字の構成分析!F$34,"▲", "-")), 2)), NA())</f>
        <v>#VALUE!</v>
      </c>
      <c r="C36" s="163" t="e">
        <f>IF(ROUND(VALUE(SUBSTITUTE(連結実質赤字比率に係る赤字・黒字の構成分析!F$34,"▲", "-")), 2) &gt;= 0, ABS(ROUND(VALUE(SUBSTITUTE(連結実質赤字比率に係る赤字・黒字の構成分析!F$34,"▲", "-")), 2)), NA())</f>
        <v>#VALUE!</v>
      </c>
      <c r="D36" s="163" t="e">
        <f>IF(ROUND(VALUE(SUBSTITUTE(連結実質赤字比率に係る赤字・黒字の構成分析!G$34,"▲", "-")), 2) &lt; 0, ABS(ROUND(VALUE(SUBSTITUTE(連結実質赤字比率に係る赤字・黒字の構成分析!G$34,"▲", "-")), 2)), NA())</f>
        <v>#VALUE!</v>
      </c>
      <c r="E36" s="163" t="e">
        <f>IF(ROUND(VALUE(SUBSTITUTE(連結実質赤字比率に係る赤字・黒字の構成分析!G$34,"▲", "-")), 2) &gt;= 0, ABS(ROUND(VALUE(SUBSTITUTE(連結実質赤字比率に係る赤字・黒字の構成分析!G$34,"▲", "-")), 2)), NA())</f>
        <v>#VALUE!</v>
      </c>
      <c r="F36" s="163" t="e">
        <f>IF(ROUND(VALUE(SUBSTITUTE(連結実質赤字比率に係る赤字・黒字の構成分析!H$34,"▲", "-")), 2) &lt; 0, ABS(ROUND(VALUE(SUBSTITUTE(連結実質赤字比率に係る赤字・黒字の構成分析!H$34,"▲", "-")), 2)), NA())</f>
        <v>#VALUE!</v>
      </c>
      <c r="G36" s="163" t="e">
        <f>IF(ROUND(VALUE(SUBSTITUTE(連結実質赤字比率に係る赤字・黒字の構成分析!H$34,"▲", "-")), 2) &gt;= 0, ABS(ROUND(VALUE(SUBSTITUTE(連結実質赤字比率に係る赤字・黒字の構成分析!H$34,"▲", "-")), 2)), NA())</f>
        <v>#VALUE!</v>
      </c>
      <c r="H36" s="163" t="e">
        <f>IF(ROUND(VALUE(SUBSTITUTE(連結実質赤字比率に係る赤字・黒字の構成分析!I$34,"▲", "-")), 2) &lt; 0, ABS(ROUND(VALUE(SUBSTITUTE(連結実質赤字比率に係る赤字・黒字の構成分析!I$34,"▲", "-")), 2)), NA())</f>
        <v>#VALUE!</v>
      </c>
      <c r="I36" s="163" t="e">
        <f>IF(ROUND(VALUE(SUBSTITUTE(連結実質赤字比率に係る赤字・黒字の構成分析!I$34,"▲", "-")), 2) &gt;= 0, ABS(ROUND(VALUE(SUBSTITUTE(連結実質赤字比率に係る赤字・黒字の構成分析!I$34,"▲", "-")), 2)), NA())</f>
        <v>#VALUE!</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2.34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204</v>
      </c>
      <c r="E42" s="164"/>
      <c r="F42" s="164"/>
      <c r="G42" s="164">
        <f>'実質公債費比率（分子）の構造'!L$52</f>
        <v>220</v>
      </c>
      <c r="H42" s="164"/>
      <c r="I42" s="164"/>
      <c r="J42" s="164">
        <f>'実質公債費比率（分子）の構造'!M$52</f>
        <v>214</v>
      </c>
      <c r="K42" s="164"/>
      <c r="L42" s="164"/>
      <c r="M42" s="164">
        <f>'実質公債費比率（分子）の構造'!N$52</f>
        <v>211</v>
      </c>
      <c r="N42" s="164"/>
      <c r="O42" s="164"/>
      <c r="P42" s="164">
        <f>'実質公債費比率（分子）の構造'!O$52</f>
        <v>210</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22</v>
      </c>
      <c r="C45" s="164"/>
      <c r="D45" s="164"/>
      <c r="E45" s="164">
        <f>'実質公債費比率（分子）の構造'!L$49</f>
        <v>20</v>
      </c>
      <c r="F45" s="164"/>
      <c r="G45" s="164"/>
      <c r="H45" s="164">
        <f>'実質公債費比率（分子）の構造'!M$49</f>
        <v>6</v>
      </c>
      <c r="I45" s="164"/>
      <c r="J45" s="164"/>
      <c r="K45" s="164">
        <f>'実質公債費比率（分子）の構造'!N$49</f>
        <v>2</v>
      </c>
      <c r="L45" s="164"/>
      <c r="M45" s="164"/>
      <c r="N45" s="164">
        <f>'実質公債費比率（分子）の構造'!O$49</f>
        <v>2</v>
      </c>
      <c r="O45" s="164"/>
      <c r="P45" s="164"/>
    </row>
    <row r="46" spans="1:16" x14ac:dyDescent="0.15">
      <c r="A46" s="164" t="s">
        <v>64</v>
      </c>
      <c r="B46" s="164">
        <f>'実質公債費比率（分子）の構造'!K$48</f>
        <v>28</v>
      </c>
      <c r="C46" s="164"/>
      <c r="D46" s="164"/>
      <c r="E46" s="164">
        <f>'実質公債費比率（分子）の構造'!L$48</f>
        <v>31</v>
      </c>
      <c r="F46" s="164"/>
      <c r="G46" s="164"/>
      <c r="H46" s="164">
        <f>'実質公債費比率（分子）の構造'!M$48</f>
        <v>31</v>
      </c>
      <c r="I46" s="164"/>
      <c r="J46" s="164"/>
      <c r="K46" s="164">
        <f>'実質公債費比率（分子）の構造'!N$48</f>
        <v>33</v>
      </c>
      <c r="L46" s="164"/>
      <c r="M46" s="164"/>
      <c r="N46" s="164">
        <f>'実質公債費比率（分子）の構造'!O$48</f>
        <v>32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230</v>
      </c>
      <c r="C49" s="164"/>
      <c r="D49" s="164"/>
      <c r="E49" s="164">
        <f>'実質公債費比率（分子）の構造'!L$45</f>
        <v>246</v>
      </c>
      <c r="F49" s="164"/>
      <c r="G49" s="164"/>
      <c r="H49" s="164">
        <f>'実質公債費比率（分子）の構造'!M$45</f>
        <v>245</v>
      </c>
      <c r="I49" s="164"/>
      <c r="J49" s="164"/>
      <c r="K49" s="164">
        <f>'実質公債費比率（分子）の構造'!N$45</f>
        <v>242</v>
      </c>
      <c r="L49" s="164"/>
      <c r="M49" s="164"/>
      <c r="N49" s="164">
        <f>'実質公債費比率（分子）の構造'!O$45</f>
        <v>240</v>
      </c>
      <c r="O49" s="164"/>
      <c r="P49" s="164"/>
    </row>
    <row r="50" spans="1:16" x14ac:dyDescent="0.15">
      <c r="A50" s="164" t="s">
        <v>67</v>
      </c>
      <c r="B50" s="164" t="e">
        <f>NA()</f>
        <v>#N/A</v>
      </c>
      <c r="C50" s="164">
        <f>IF(ISNUMBER('実質公債費比率（分子）の構造'!K$53),'実質公債費比率（分子）の構造'!K$53,NA())</f>
        <v>76</v>
      </c>
      <c r="D50" s="164" t="e">
        <f>NA()</f>
        <v>#N/A</v>
      </c>
      <c r="E50" s="164" t="e">
        <f>NA()</f>
        <v>#N/A</v>
      </c>
      <c r="F50" s="164">
        <f>IF(ISNUMBER('実質公債費比率（分子）の構造'!L$53),'実質公債費比率（分子）の構造'!L$53,NA())</f>
        <v>77</v>
      </c>
      <c r="G50" s="164" t="e">
        <f>NA()</f>
        <v>#N/A</v>
      </c>
      <c r="H50" s="164" t="e">
        <f>NA()</f>
        <v>#N/A</v>
      </c>
      <c r="I50" s="164">
        <f>IF(ISNUMBER('実質公債費比率（分子）の構造'!M$53),'実質公債費比率（分子）の構造'!M$53,NA())</f>
        <v>68</v>
      </c>
      <c r="J50" s="164" t="e">
        <f>NA()</f>
        <v>#N/A</v>
      </c>
      <c r="K50" s="164" t="e">
        <f>NA()</f>
        <v>#N/A</v>
      </c>
      <c r="L50" s="164">
        <f>IF(ISNUMBER('実質公債費比率（分子）の構造'!N$53),'実質公債費比率（分子）の構造'!N$53,NA())</f>
        <v>66</v>
      </c>
      <c r="M50" s="164" t="e">
        <f>NA()</f>
        <v>#N/A</v>
      </c>
      <c r="N50" s="164" t="e">
        <f>NA()</f>
        <v>#N/A</v>
      </c>
      <c r="O50" s="164">
        <f>IF(ISNUMBER('実質公債費比率（分子）の構造'!O$53),'実質公債費比率（分子）の構造'!O$53,NA())</f>
        <v>64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1669</v>
      </c>
      <c r="E56" s="163"/>
      <c r="F56" s="163"/>
      <c r="G56" s="163">
        <f>'将来負担比率（分子）の構造'!J$52</f>
        <v>1685</v>
      </c>
      <c r="H56" s="163"/>
      <c r="I56" s="163"/>
      <c r="J56" s="163">
        <f>'将来負担比率（分子）の構造'!K$52</f>
        <v>1621</v>
      </c>
      <c r="K56" s="163"/>
      <c r="L56" s="163"/>
      <c r="M56" s="163">
        <f>'将来負担比率（分子）の構造'!L$52</f>
        <v>1586</v>
      </c>
      <c r="N56" s="163"/>
      <c r="O56" s="163"/>
      <c r="P56" s="163">
        <f>'将来負担比率（分子）の構造'!M$52</f>
        <v>1717</v>
      </c>
    </row>
    <row r="57" spans="1:16" x14ac:dyDescent="0.15">
      <c r="A57" s="163" t="s">
        <v>42</v>
      </c>
      <c r="B57" s="163"/>
      <c r="C57" s="163"/>
      <c r="D57" s="163">
        <f>'将来負担比率（分子）の構造'!I$51</f>
        <v>376</v>
      </c>
      <c r="E57" s="163"/>
      <c r="F57" s="163"/>
      <c r="G57" s="163">
        <f>'将来負担比率（分子）の構造'!J$51</f>
        <v>388</v>
      </c>
      <c r="H57" s="163"/>
      <c r="I57" s="163"/>
      <c r="J57" s="163">
        <f>'将来負担比率（分子）の構造'!K$51</f>
        <v>374</v>
      </c>
      <c r="K57" s="163"/>
      <c r="L57" s="163"/>
      <c r="M57" s="163">
        <f>'将来負担比率（分子）の構造'!L$51</f>
        <v>368</v>
      </c>
      <c r="N57" s="163"/>
      <c r="O57" s="163"/>
      <c r="P57" s="163">
        <f>'将来負担比率（分子）の構造'!M$51</f>
        <v>388</v>
      </c>
    </row>
    <row r="58" spans="1:16" x14ac:dyDescent="0.15">
      <c r="A58" s="163" t="s">
        <v>41</v>
      </c>
      <c r="B58" s="163"/>
      <c r="C58" s="163"/>
      <c r="D58" s="163">
        <f>'将来負担比率（分子）の構造'!I$50</f>
        <v>1006</v>
      </c>
      <c r="E58" s="163"/>
      <c r="F58" s="163"/>
      <c r="G58" s="163">
        <f>'将来負担比率（分子）の構造'!J$50</f>
        <v>1373</v>
      </c>
      <c r="H58" s="163"/>
      <c r="I58" s="163"/>
      <c r="J58" s="163">
        <f>'将来負担比率（分子）の構造'!K$50</f>
        <v>1444</v>
      </c>
      <c r="K58" s="163"/>
      <c r="L58" s="163"/>
      <c r="M58" s="163">
        <f>'将来負担比率（分子）の構造'!L$50</f>
        <v>1482</v>
      </c>
      <c r="N58" s="163"/>
      <c r="O58" s="163"/>
      <c r="P58" s="163">
        <f>'将来負担比率（分子）の構造'!M$50</f>
        <v>1479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289</v>
      </c>
      <c r="C62" s="163"/>
      <c r="D62" s="163"/>
      <c r="E62" s="163">
        <f>'将来負担比率（分子）の構造'!J$45</f>
        <v>280</v>
      </c>
      <c r="F62" s="163"/>
      <c r="G62" s="163"/>
      <c r="H62" s="163">
        <f>'将来負担比率（分子）の構造'!K$45</f>
        <v>288</v>
      </c>
      <c r="I62" s="163"/>
      <c r="J62" s="163"/>
      <c r="K62" s="163">
        <f>'将来負担比率（分子）の構造'!L$45</f>
        <v>285</v>
      </c>
      <c r="L62" s="163"/>
      <c r="M62" s="163"/>
      <c r="N62" s="163">
        <f>'将来負担比率（分子）の構造'!M$45</f>
        <v>878</v>
      </c>
      <c r="O62" s="163"/>
      <c r="P62" s="163"/>
    </row>
    <row r="63" spans="1:16" x14ac:dyDescent="0.15">
      <c r="A63" s="163" t="s">
        <v>34</v>
      </c>
      <c r="B63" s="163">
        <f>'将来負担比率（分子）の構造'!I$44</f>
        <v>29</v>
      </c>
      <c r="C63" s="163"/>
      <c r="D63" s="163"/>
      <c r="E63" s="163">
        <f>'将来負担比率（分子）の構造'!J$44</f>
        <v>11</v>
      </c>
      <c r="F63" s="163"/>
      <c r="G63" s="163"/>
      <c r="H63" s="163">
        <f>'将来負担比率（分子）の構造'!K$44</f>
        <v>6</v>
      </c>
      <c r="I63" s="163"/>
      <c r="J63" s="163"/>
      <c r="K63" s="163">
        <f>'将来負担比率（分子）の構造'!L$44</f>
        <v>4</v>
      </c>
      <c r="L63" s="163"/>
      <c r="M63" s="163"/>
      <c r="N63" s="163">
        <f>'将来負担比率（分子）の構造'!M$44</f>
        <v>4</v>
      </c>
      <c r="O63" s="163"/>
      <c r="P63" s="163"/>
    </row>
    <row r="64" spans="1:16" x14ac:dyDescent="0.15">
      <c r="A64" s="163" t="s">
        <v>33</v>
      </c>
      <c r="B64" s="163">
        <f>'将来負担比率（分子）の構造'!I$43</f>
        <v>336</v>
      </c>
      <c r="C64" s="163"/>
      <c r="D64" s="163"/>
      <c r="E64" s="163">
        <f>'将来負担比率（分子）の構造'!J$43</f>
        <v>318</v>
      </c>
      <c r="F64" s="163"/>
      <c r="G64" s="163"/>
      <c r="H64" s="163">
        <f>'将来負担比率（分子）の構造'!K$43</f>
        <v>341</v>
      </c>
      <c r="I64" s="163"/>
      <c r="J64" s="163"/>
      <c r="K64" s="163">
        <f>'将来負担比率（分子）の構造'!L$43</f>
        <v>599</v>
      </c>
      <c r="L64" s="163"/>
      <c r="M64" s="163"/>
      <c r="N64" s="163">
        <f>'将来負担比率（分子）の構造'!M$43</f>
        <v>356</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2281</v>
      </c>
      <c r="C66" s="163"/>
      <c r="D66" s="163"/>
      <c r="E66" s="163">
        <f>'将来負担比率（分子）の構造'!J$41</f>
        <v>2351</v>
      </c>
      <c r="F66" s="163"/>
      <c r="G66" s="163"/>
      <c r="H66" s="163">
        <f>'将来負担比率（分子）の構造'!K$41</f>
        <v>2246</v>
      </c>
      <c r="I66" s="163"/>
      <c r="J66" s="163"/>
      <c r="K66" s="163">
        <f>'将来負担比率（分子）の構造'!L$41</f>
        <v>2198</v>
      </c>
      <c r="L66" s="163"/>
      <c r="M66" s="163"/>
      <c r="N66" s="163">
        <f>'将来負担比率（分子）の構造'!M$41</f>
        <v>2345</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333</v>
      </c>
      <c r="C72" s="167">
        <f>基金残高に係る経年分析!G55</f>
        <v>374</v>
      </c>
      <c r="D72" s="167">
        <f>基金残高に係る経年分析!H55</f>
        <v>390</v>
      </c>
    </row>
    <row r="73" spans="1:16" x14ac:dyDescent="0.15">
      <c r="A73" s="166" t="s">
        <v>74</v>
      </c>
      <c r="B73" s="167">
        <f>基金残高に係る経年分析!F56</f>
        <v>137</v>
      </c>
      <c r="C73" s="167">
        <f>基金残高に係る経年分析!G56</f>
        <v>143</v>
      </c>
      <c r="D73" s="167">
        <f>基金残高に係る経年分析!H56</f>
        <v>151</v>
      </c>
    </row>
    <row r="74" spans="1:16" x14ac:dyDescent="0.15">
      <c r="A74" s="166" t="s">
        <v>75</v>
      </c>
      <c r="B74" s="167">
        <f>基金残高に係る経年分析!F57</f>
        <v>956</v>
      </c>
      <c r="C74" s="167">
        <f>基金残高に係る経年分析!G57</f>
        <v>955</v>
      </c>
      <c r="D74" s="167">
        <f>基金残高に係る経年分析!H57</f>
        <v>928</v>
      </c>
    </row>
  </sheetData>
  <sheetProtection algorithmName="SHA-512" hashValue="eGXNqjr38SkL3buAOHG4R9KwRVd5CrnACtdP4093af4qdJjbvt25JTUZKRj9vSBhraWPwRse8eSeDy/NUHX4zg==" saltValue="hkD5zb2/nY6My+g1eTb5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354158</v>
      </c>
      <c r="S5" s="613"/>
      <c r="T5" s="613"/>
      <c r="U5" s="613"/>
      <c r="V5" s="613"/>
      <c r="W5" s="613"/>
      <c r="X5" s="613"/>
      <c r="Y5" s="614"/>
      <c r="Z5" s="615">
        <v>11.8</v>
      </c>
      <c r="AA5" s="615"/>
      <c r="AB5" s="615"/>
      <c r="AC5" s="615"/>
      <c r="AD5" s="616">
        <v>343871</v>
      </c>
      <c r="AE5" s="616"/>
      <c r="AF5" s="616"/>
      <c r="AG5" s="616"/>
      <c r="AH5" s="616"/>
      <c r="AI5" s="616"/>
      <c r="AJ5" s="616"/>
      <c r="AK5" s="616"/>
      <c r="AL5" s="617">
        <v>22.4</v>
      </c>
      <c r="AM5" s="618"/>
      <c r="AN5" s="618"/>
      <c r="AO5" s="619"/>
      <c r="AP5" s="609" t="s">
        <v>217</v>
      </c>
      <c r="AQ5" s="610"/>
      <c r="AR5" s="610"/>
      <c r="AS5" s="610"/>
      <c r="AT5" s="610"/>
      <c r="AU5" s="610"/>
      <c r="AV5" s="610"/>
      <c r="AW5" s="610"/>
      <c r="AX5" s="610"/>
      <c r="AY5" s="610"/>
      <c r="AZ5" s="610"/>
      <c r="BA5" s="610"/>
      <c r="BB5" s="610"/>
      <c r="BC5" s="610"/>
      <c r="BD5" s="610"/>
      <c r="BE5" s="610"/>
      <c r="BF5" s="611"/>
      <c r="BG5" s="623">
        <v>343871</v>
      </c>
      <c r="BH5" s="624"/>
      <c r="BI5" s="624"/>
      <c r="BJ5" s="624"/>
      <c r="BK5" s="624"/>
      <c r="BL5" s="624"/>
      <c r="BM5" s="624"/>
      <c r="BN5" s="625"/>
      <c r="BO5" s="626">
        <v>97.1</v>
      </c>
      <c r="BP5" s="626"/>
      <c r="BQ5" s="626"/>
      <c r="BR5" s="626"/>
      <c r="BS5" s="627">
        <v>2426</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47539</v>
      </c>
      <c r="S6" s="624"/>
      <c r="T6" s="624"/>
      <c r="U6" s="624"/>
      <c r="V6" s="624"/>
      <c r="W6" s="624"/>
      <c r="X6" s="624"/>
      <c r="Y6" s="625"/>
      <c r="Z6" s="626">
        <v>1.6</v>
      </c>
      <c r="AA6" s="626"/>
      <c r="AB6" s="626"/>
      <c r="AC6" s="626"/>
      <c r="AD6" s="627">
        <v>47539</v>
      </c>
      <c r="AE6" s="627"/>
      <c r="AF6" s="627"/>
      <c r="AG6" s="627"/>
      <c r="AH6" s="627"/>
      <c r="AI6" s="627"/>
      <c r="AJ6" s="627"/>
      <c r="AK6" s="627"/>
      <c r="AL6" s="628">
        <v>3.1</v>
      </c>
      <c r="AM6" s="629"/>
      <c r="AN6" s="629"/>
      <c r="AO6" s="630"/>
      <c r="AP6" s="620" t="s">
        <v>222</v>
      </c>
      <c r="AQ6" s="621"/>
      <c r="AR6" s="621"/>
      <c r="AS6" s="621"/>
      <c r="AT6" s="621"/>
      <c r="AU6" s="621"/>
      <c r="AV6" s="621"/>
      <c r="AW6" s="621"/>
      <c r="AX6" s="621"/>
      <c r="AY6" s="621"/>
      <c r="AZ6" s="621"/>
      <c r="BA6" s="621"/>
      <c r="BB6" s="621"/>
      <c r="BC6" s="621"/>
      <c r="BD6" s="621"/>
      <c r="BE6" s="621"/>
      <c r="BF6" s="622"/>
      <c r="BG6" s="623">
        <v>343871</v>
      </c>
      <c r="BH6" s="624"/>
      <c r="BI6" s="624"/>
      <c r="BJ6" s="624"/>
      <c r="BK6" s="624"/>
      <c r="BL6" s="624"/>
      <c r="BM6" s="624"/>
      <c r="BN6" s="625"/>
      <c r="BO6" s="626">
        <v>97.1</v>
      </c>
      <c r="BP6" s="626"/>
      <c r="BQ6" s="626"/>
      <c r="BR6" s="626"/>
      <c r="BS6" s="627">
        <v>2426</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47081</v>
      </c>
      <c r="CS6" s="624"/>
      <c r="CT6" s="624"/>
      <c r="CU6" s="624"/>
      <c r="CV6" s="624"/>
      <c r="CW6" s="624"/>
      <c r="CX6" s="624"/>
      <c r="CY6" s="625"/>
      <c r="CZ6" s="617">
        <v>1.6</v>
      </c>
      <c r="DA6" s="618"/>
      <c r="DB6" s="618"/>
      <c r="DC6" s="634"/>
      <c r="DD6" s="632" t="s">
        <v>122</v>
      </c>
      <c r="DE6" s="624"/>
      <c r="DF6" s="624"/>
      <c r="DG6" s="624"/>
      <c r="DH6" s="624"/>
      <c r="DI6" s="624"/>
      <c r="DJ6" s="624"/>
      <c r="DK6" s="624"/>
      <c r="DL6" s="624"/>
      <c r="DM6" s="624"/>
      <c r="DN6" s="624"/>
      <c r="DO6" s="624"/>
      <c r="DP6" s="625"/>
      <c r="DQ6" s="632">
        <v>47081</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58</v>
      </c>
      <c r="S7" s="624"/>
      <c r="T7" s="624"/>
      <c r="U7" s="624"/>
      <c r="V7" s="624"/>
      <c r="W7" s="624"/>
      <c r="X7" s="624"/>
      <c r="Y7" s="625"/>
      <c r="Z7" s="626">
        <v>0</v>
      </c>
      <c r="AA7" s="626"/>
      <c r="AB7" s="626"/>
      <c r="AC7" s="626"/>
      <c r="AD7" s="627">
        <v>58</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60367</v>
      </c>
      <c r="BH7" s="624"/>
      <c r="BI7" s="624"/>
      <c r="BJ7" s="624"/>
      <c r="BK7" s="624"/>
      <c r="BL7" s="624"/>
      <c r="BM7" s="624"/>
      <c r="BN7" s="625"/>
      <c r="BO7" s="626">
        <v>17</v>
      </c>
      <c r="BP7" s="626"/>
      <c r="BQ7" s="626"/>
      <c r="BR7" s="626"/>
      <c r="BS7" s="627">
        <v>2426</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486580</v>
      </c>
      <c r="CS7" s="624"/>
      <c r="CT7" s="624"/>
      <c r="CU7" s="624"/>
      <c r="CV7" s="624"/>
      <c r="CW7" s="624"/>
      <c r="CX7" s="624"/>
      <c r="CY7" s="625"/>
      <c r="CZ7" s="626">
        <v>16.399999999999999</v>
      </c>
      <c r="DA7" s="626"/>
      <c r="DB7" s="626"/>
      <c r="DC7" s="626"/>
      <c r="DD7" s="632">
        <v>4383</v>
      </c>
      <c r="DE7" s="624"/>
      <c r="DF7" s="624"/>
      <c r="DG7" s="624"/>
      <c r="DH7" s="624"/>
      <c r="DI7" s="624"/>
      <c r="DJ7" s="624"/>
      <c r="DK7" s="624"/>
      <c r="DL7" s="624"/>
      <c r="DM7" s="624"/>
      <c r="DN7" s="624"/>
      <c r="DO7" s="624"/>
      <c r="DP7" s="625"/>
      <c r="DQ7" s="632">
        <v>334330</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554</v>
      </c>
      <c r="S8" s="624"/>
      <c r="T8" s="624"/>
      <c r="U8" s="624"/>
      <c r="V8" s="624"/>
      <c r="W8" s="624"/>
      <c r="X8" s="624"/>
      <c r="Y8" s="625"/>
      <c r="Z8" s="626">
        <v>0</v>
      </c>
      <c r="AA8" s="626"/>
      <c r="AB8" s="626"/>
      <c r="AC8" s="626"/>
      <c r="AD8" s="627">
        <v>554</v>
      </c>
      <c r="AE8" s="627"/>
      <c r="AF8" s="627"/>
      <c r="AG8" s="627"/>
      <c r="AH8" s="627"/>
      <c r="AI8" s="627"/>
      <c r="AJ8" s="627"/>
      <c r="AK8" s="627"/>
      <c r="AL8" s="628">
        <v>0</v>
      </c>
      <c r="AM8" s="629"/>
      <c r="AN8" s="629"/>
      <c r="AO8" s="630"/>
      <c r="AP8" s="620" t="s">
        <v>228</v>
      </c>
      <c r="AQ8" s="621"/>
      <c r="AR8" s="621"/>
      <c r="AS8" s="621"/>
      <c r="AT8" s="621"/>
      <c r="AU8" s="621"/>
      <c r="AV8" s="621"/>
      <c r="AW8" s="621"/>
      <c r="AX8" s="621"/>
      <c r="AY8" s="621"/>
      <c r="AZ8" s="621"/>
      <c r="BA8" s="621"/>
      <c r="BB8" s="621"/>
      <c r="BC8" s="621"/>
      <c r="BD8" s="621"/>
      <c r="BE8" s="621"/>
      <c r="BF8" s="622"/>
      <c r="BG8" s="623">
        <v>1776</v>
      </c>
      <c r="BH8" s="624"/>
      <c r="BI8" s="624"/>
      <c r="BJ8" s="624"/>
      <c r="BK8" s="624"/>
      <c r="BL8" s="624"/>
      <c r="BM8" s="624"/>
      <c r="BN8" s="625"/>
      <c r="BO8" s="626">
        <v>0.5</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414290</v>
      </c>
      <c r="CS8" s="624"/>
      <c r="CT8" s="624"/>
      <c r="CU8" s="624"/>
      <c r="CV8" s="624"/>
      <c r="CW8" s="624"/>
      <c r="CX8" s="624"/>
      <c r="CY8" s="625"/>
      <c r="CZ8" s="626">
        <v>14</v>
      </c>
      <c r="DA8" s="626"/>
      <c r="DB8" s="626"/>
      <c r="DC8" s="626"/>
      <c r="DD8" s="632" t="s">
        <v>122</v>
      </c>
      <c r="DE8" s="624"/>
      <c r="DF8" s="624"/>
      <c r="DG8" s="624"/>
      <c r="DH8" s="624"/>
      <c r="DI8" s="624"/>
      <c r="DJ8" s="624"/>
      <c r="DK8" s="624"/>
      <c r="DL8" s="624"/>
      <c r="DM8" s="624"/>
      <c r="DN8" s="624"/>
      <c r="DO8" s="624"/>
      <c r="DP8" s="625"/>
      <c r="DQ8" s="632">
        <v>242438</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851</v>
      </c>
      <c r="S9" s="624"/>
      <c r="T9" s="624"/>
      <c r="U9" s="624"/>
      <c r="V9" s="624"/>
      <c r="W9" s="624"/>
      <c r="X9" s="624"/>
      <c r="Y9" s="625"/>
      <c r="Z9" s="626">
        <v>0</v>
      </c>
      <c r="AA9" s="626"/>
      <c r="AB9" s="626"/>
      <c r="AC9" s="626"/>
      <c r="AD9" s="627">
        <v>851</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43453</v>
      </c>
      <c r="BH9" s="624"/>
      <c r="BI9" s="624"/>
      <c r="BJ9" s="624"/>
      <c r="BK9" s="624"/>
      <c r="BL9" s="624"/>
      <c r="BM9" s="624"/>
      <c r="BN9" s="625"/>
      <c r="BO9" s="626">
        <v>12.3</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349953</v>
      </c>
      <c r="CS9" s="624"/>
      <c r="CT9" s="624"/>
      <c r="CU9" s="624"/>
      <c r="CV9" s="624"/>
      <c r="CW9" s="624"/>
      <c r="CX9" s="624"/>
      <c r="CY9" s="625"/>
      <c r="CZ9" s="626">
        <v>11.8</v>
      </c>
      <c r="DA9" s="626"/>
      <c r="DB9" s="626"/>
      <c r="DC9" s="626"/>
      <c r="DD9" s="632" t="s">
        <v>122</v>
      </c>
      <c r="DE9" s="624"/>
      <c r="DF9" s="624"/>
      <c r="DG9" s="624"/>
      <c r="DH9" s="624"/>
      <c r="DI9" s="624"/>
      <c r="DJ9" s="624"/>
      <c r="DK9" s="624"/>
      <c r="DL9" s="624"/>
      <c r="DM9" s="624"/>
      <c r="DN9" s="624"/>
      <c r="DO9" s="624"/>
      <c r="DP9" s="625"/>
      <c r="DQ9" s="632">
        <v>265829</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6632</v>
      </c>
      <c r="BH10" s="624"/>
      <c r="BI10" s="624"/>
      <c r="BJ10" s="624"/>
      <c r="BK10" s="624"/>
      <c r="BL10" s="624"/>
      <c r="BM10" s="624"/>
      <c r="BN10" s="625"/>
      <c r="BO10" s="626">
        <v>1.9</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33710</v>
      </c>
      <c r="S11" s="624"/>
      <c r="T11" s="624"/>
      <c r="U11" s="624"/>
      <c r="V11" s="624"/>
      <c r="W11" s="624"/>
      <c r="X11" s="624"/>
      <c r="Y11" s="625"/>
      <c r="Z11" s="628">
        <v>1.1000000000000001</v>
      </c>
      <c r="AA11" s="629"/>
      <c r="AB11" s="629"/>
      <c r="AC11" s="635"/>
      <c r="AD11" s="632">
        <v>33710</v>
      </c>
      <c r="AE11" s="624"/>
      <c r="AF11" s="624"/>
      <c r="AG11" s="624"/>
      <c r="AH11" s="624"/>
      <c r="AI11" s="624"/>
      <c r="AJ11" s="624"/>
      <c r="AK11" s="625"/>
      <c r="AL11" s="628">
        <v>2.2000000000000002</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8506</v>
      </c>
      <c r="BH11" s="624"/>
      <c r="BI11" s="624"/>
      <c r="BJ11" s="624"/>
      <c r="BK11" s="624"/>
      <c r="BL11" s="624"/>
      <c r="BM11" s="624"/>
      <c r="BN11" s="625"/>
      <c r="BO11" s="626">
        <v>2.4</v>
      </c>
      <c r="BP11" s="626"/>
      <c r="BQ11" s="626"/>
      <c r="BR11" s="626"/>
      <c r="BS11" s="627">
        <v>2426</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168227</v>
      </c>
      <c r="CS11" s="624"/>
      <c r="CT11" s="624"/>
      <c r="CU11" s="624"/>
      <c r="CV11" s="624"/>
      <c r="CW11" s="624"/>
      <c r="CX11" s="624"/>
      <c r="CY11" s="625"/>
      <c r="CZ11" s="626">
        <v>5.7</v>
      </c>
      <c r="DA11" s="626"/>
      <c r="DB11" s="626"/>
      <c r="DC11" s="626"/>
      <c r="DD11" s="632">
        <v>21147</v>
      </c>
      <c r="DE11" s="624"/>
      <c r="DF11" s="624"/>
      <c r="DG11" s="624"/>
      <c r="DH11" s="624"/>
      <c r="DI11" s="624"/>
      <c r="DJ11" s="624"/>
      <c r="DK11" s="624"/>
      <c r="DL11" s="624"/>
      <c r="DM11" s="624"/>
      <c r="DN11" s="624"/>
      <c r="DO11" s="624"/>
      <c r="DP11" s="625"/>
      <c r="DQ11" s="632">
        <v>107721</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273898</v>
      </c>
      <c r="BH12" s="624"/>
      <c r="BI12" s="624"/>
      <c r="BJ12" s="624"/>
      <c r="BK12" s="624"/>
      <c r="BL12" s="624"/>
      <c r="BM12" s="624"/>
      <c r="BN12" s="625"/>
      <c r="BO12" s="626">
        <v>77.3</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284315</v>
      </c>
      <c r="CS12" s="624"/>
      <c r="CT12" s="624"/>
      <c r="CU12" s="624"/>
      <c r="CV12" s="624"/>
      <c r="CW12" s="624"/>
      <c r="CX12" s="624"/>
      <c r="CY12" s="625"/>
      <c r="CZ12" s="626">
        <v>9.6</v>
      </c>
      <c r="DA12" s="626"/>
      <c r="DB12" s="626"/>
      <c r="DC12" s="626"/>
      <c r="DD12" s="632">
        <v>44458</v>
      </c>
      <c r="DE12" s="624"/>
      <c r="DF12" s="624"/>
      <c r="DG12" s="624"/>
      <c r="DH12" s="624"/>
      <c r="DI12" s="624"/>
      <c r="DJ12" s="624"/>
      <c r="DK12" s="624"/>
      <c r="DL12" s="624"/>
      <c r="DM12" s="624"/>
      <c r="DN12" s="624"/>
      <c r="DO12" s="624"/>
      <c r="DP12" s="625"/>
      <c r="DQ12" s="632">
        <v>91969</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270864</v>
      </c>
      <c r="BH13" s="624"/>
      <c r="BI13" s="624"/>
      <c r="BJ13" s="624"/>
      <c r="BK13" s="624"/>
      <c r="BL13" s="624"/>
      <c r="BM13" s="624"/>
      <c r="BN13" s="625"/>
      <c r="BO13" s="626">
        <v>76.5</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569698</v>
      </c>
      <c r="CS13" s="624"/>
      <c r="CT13" s="624"/>
      <c r="CU13" s="624"/>
      <c r="CV13" s="624"/>
      <c r="CW13" s="624"/>
      <c r="CX13" s="624"/>
      <c r="CY13" s="625"/>
      <c r="CZ13" s="626">
        <v>19.2</v>
      </c>
      <c r="DA13" s="626"/>
      <c r="DB13" s="626"/>
      <c r="DC13" s="626"/>
      <c r="DD13" s="632">
        <v>271148</v>
      </c>
      <c r="DE13" s="624"/>
      <c r="DF13" s="624"/>
      <c r="DG13" s="624"/>
      <c r="DH13" s="624"/>
      <c r="DI13" s="624"/>
      <c r="DJ13" s="624"/>
      <c r="DK13" s="624"/>
      <c r="DL13" s="624"/>
      <c r="DM13" s="624"/>
      <c r="DN13" s="624"/>
      <c r="DO13" s="624"/>
      <c r="DP13" s="625"/>
      <c r="DQ13" s="632">
        <v>333123</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4806</v>
      </c>
      <c r="BH14" s="624"/>
      <c r="BI14" s="624"/>
      <c r="BJ14" s="624"/>
      <c r="BK14" s="624"/>
      <c r="BL14" s="624"/>
      <c r="BM14" s="624"/>
      <c r="BN14" s="625"/>
      <c r="BO14" s="626">
        <v>1.4</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159057</v>
      </c>
      <c r="CS14" s="624"/>
      <c r="CT14" s="624"/>
      <c r="CU14" s="624"/>
      <c r="CV14" s="624"/>
      <c r="CW14" s="624"/>
      <c r="CX14" s="624"/>
      <c r="CY14" s="625"/>
      <c r="CZ14" s="626">
        <v>5.4</v>
      </c>
      <c r="DA14" s="626"/>
      <c r="DB14" s="626"/>
      <c r="DC14" s="626"/>
      <c r="DD14" s="632" t="s">
        <v>122</v>
      </c>
      <c r="DE14" s="624"/>
      <c r="DF14" s="624"/>
      <c r="DG14" s="624"/>
      <c r="DH14" s="624"/>
      <c r="DI14" s="624"/>
      <c r="DJ14" s="624"/>
      <c r="DK14" s="624"/>
      <c r="DL14" s="624"/>
      <c r="DM14" s="624"/>
      <c r="DN14" s="624"/>
      <c r="DO14" s="624"/>
      <c r="DP14" s="625"/>
      <c r="DQ14" s="632">
        <v>154647</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4506</v>
      </c>
      <c r="S15" s="624"/>
      <c r="T15" s="624"/>
      <c r="U15" s="624"/>
      <c r="V15" s="624"/>
      <c r="W15" s="624"/>
      <c r="X15" s="624"/>
      <c r="Y15" s="625"/>
      <c r="Z15" s="626">
        <v>0.2</v>
      </c>
      <c r="AA15" s="626"/>
      <c r="AB15" s="626"/>
      <c r="AC15" s="626"/>
      <c r="AD15" s="627">
        <v>4506</v>
      </c>
      <c r="AE15" s="627"/>
      <c r="AF15" s="627"/>
      <c r="AG15" s="627"/>
      <c r="AH15" s="627"/>
      <c r="AI15" s="627"/>
      <c r="AJ15" s="627"/>
      <c r="AK15" s="627"/>
      <c r="AL15" s="628">
        <v>0.3</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4800</v>
      </c>
      <c r="BH15" s="624"/>
      <c r="BI15" s="624"/>
      <c r="BJ15" s="624"/>
      <c r="BK15" s="624"/>
      <c r="BL15" s="624"/>
      <c r="BM15" s="624"/>
      <c r="BN15" s="625"/>
      <c r="BO15" s="626">
        <v>1.4</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220197</v>
      </c>
      <c r="CS15" s="624"/>
      <c r="CT15" s="624"/>
      <c r="CU15" s="624"/>
      <c r="CV15" s="624"/>
      <c r="CW15" s="624"/>
      <c r="CX15" s="624"/>
      <c r="CY15" s="625"/>
      <c r="CZ15" s="626">
        <v>7.4</v>
      </c>
      <c r="DA15" s="626"/>
      <c r="DB15" s="626"/>
      <c r="DC15" s="626"/>
      <c r="DD15" s="632">
        <v>2480</v>
      </c>
      <c r="DE15" s="624"/>
      <c r="DF15" s="624"/>
      <c r="DG15" s="624"/>
      <c r="DH15" s="624"/>
      <c r="DI15" s="624"/>
      <c r="DJ15" s="624"/>
      <c r="DK15" s="624"/>
      <c r="DL15" s="624"/>
      <c r="DM15" s="624"/>
      <c r="DN15" s="624"/>
      <c r="DO15" s="624"/>
      <c r="DP15" s="625"/>
      <c r="DQ15" s="632">
        <v>213909</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3284</v>
      </c>
      <c r="S16" s="624"/>
      <c r="T16" s="624"/>
      <c r="U16" s="624"/>
      <c r="V16" s="624"/>
      <c r="W16" s="624"/>
      <c r="X16" s="624"/>
      <c r="Y16" s="625"/>
      <c r="Z16" s="626">
        <v>0.1</v>
      </c>
      <c r="AA16" s="626"/>
      <c r="AB16" s="626"/>
      <c r="AC16" s="626"/>
      <c r="AD16" s="627">
        <v>3284</v>
      </c>
      <c r="AE16" s="627"/>
      <c r="AF16" s="627"/>
      <c r="AG16" s="627"/>
      <c r="AH16" s="627"/>
      <c r="AI16" s="627"/>
      <c r="AJ16" s="627"/>
      <c r="AK16" s="627"/>
      <c r="AL16" s="628">
        <v>0.2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20680</v>
      </c>
      <c r="CS16" s="624"/>
      <c r="CT16" s="624"/>
      <c r="CU16" s="624"/>
      <c r="CV16" s="624"/>
      <c r="CW16" s="624"/>
      <c r="CX16" s="624"/>
      <c r="CY16" s="625"/>
      <c r="CZ16" s="626">
        <v>0.7</v>
      </c>
      <c r="DA16" s="626"/>
      <c r="DB16" s="626"/>
      <c r="DC16" s="626"/>
      <c r="DD16" s="632" t="s">
        <v>122</v>
      </c>
      <c r="DE16" s="624"/>
      <c r="DF16" s="624"/>
      <c r="DG16" s="624"/>
      <c r="DH16" s="624"/>
      <c r="DI16" s="624"/>
      <c r="DJ16" s="624"/>
      <c r="DK16" s="624"/>
      <c r="DL16" s="624"/>
      <c r="DM16" s="624"/>
      <c r="DN16" s="624"/>
      <c r="DO16" s="624"/>
      <c r="DP16" s="625"/>
      <c r="DQ16" s="632">
        <v>80</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5163</v>
      </c>
      <c r="S17" s="624"/>
      <c r="T17" s="624"/>
      <c r="U17" s="624"/>
      <c r="V17" s="624"/>
      <c r="W17" s="624"/>
      <c r="X17" s="624"/>
      <c r="Y17" s="625"/>
      <c r="Z17" s="626">
        <v>0.2</v>
      </c>
      <c r="AA17" s="626"/>
      <c r="AB17" s="626"/>
      <c r="AC17" s="626"/>
      <c r="AD17" s="627">
        <v>5163</v>
      </c>
      <c r="AE17" s="627"/>
      <c r="AF17" s="627"/>
      <c r="AG17" s="627"/>
      <c r="AH17" s="627"/>
      <c r="AI17" s="627"/>
      <c r="AJ17" s="627"/>
      <c r="AK17" s="627"/>
      <c r="AL17" s="628">
        <v>0.3</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240316</v>
      </c>
      <c r="CS17" s="624"/>
      <c r="CT17" s="624"/>
      <c r="CU17" s="624"/>
      <c r="CV17" s="624"/>
      <c r="CW17" s="624"/>
      <c r="CX17" s="624"/>
      <c r="CY17" s="625"/>
      <c r="CZ17" s="626">
        <v>8.1</v>
      </c>
      <c r="DA17" s="626"/>
      <c r="DB17" s="626"/>
      <c r="DC17" s="626"/>
      <c r="DD17" s="632" t="s">
        <v>122</v>
      </c>
      <c r="DE17" s="624"/>
      <c r="DF17" s="624"/>
      <c r="DG17" s="624"/>
      <c r="DH17" s="624"/>
      <c r="DI17" s="624"/>
      <c r="DJ17" s="624"/>
      <c r="DK17" s="624"/>
      <c r="DL17" s="624"/>
      <c r="DM17" s="624"/>
      <c r="DN17" s="624"/>
      <c r="DO17" s="624"/>
      <c r="DP17" s="625"/>
      <c r="DQ17" s="632">
        <v>216543</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389</v>
      </c>
      <c r="S18" s="624"/>
      <c r="T18" s="624"/>
      <c r="U18" s="624"/>
      <c r="V18" s="624"/>
      <c r="W18" s="624"/>
      <c r="X18" s="624"/>
      <c r="Y18" s="625"/>
      <c r="Z18" s="626">
        <v>0</v>
      </c>
      <c r="AA18" s="626"/>
      <c r="AB18" s="626"/>
      <c r="AC18" s="626"/>
      <c r="AD18" s="627">
        <v>389</v>
      </c>
      <c r="AE18" s="627"/>
      <c r="AF18" s="627"/>
      <c r="AG18" s="627"/>
      <c r="AH18" s="627"/>
      <c r="AI18" s="627"/>
      <c r="AJ18" s="627"/>
      <c r="AK18" s="627"/>
      <c r="AL18" s="628">
        <v>0</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4508</v>
      </c>
      <c r="S19" s="624"/>
      <c r="T19" s="624"/>
      <c r="U19" s="624"/>
      <c r="V19" s="624"/>
      <c r="W19" s="624"/>
      <c r="X19" s="624"/>
      <c r="Y19" s="625"/>
      <c r="Z19" s="626">
        <v>0.2</v>
      </c>
      <c r="AA19" s="626"/>
      <c r="AB19" s="626"/>
      <c r="AC19" s="626"/>
      <c r="AD19" s="627">
        <v>4508</v>
      </c>
      <c r="AE19" s="627"/>
      <c r="AF19" s="627"/>
      <c r="AG19" s="627"/>
      <c r="AH19" s="627"/>
      <c r="AI19" s="627"/>
      <c r="AJ19" s="627"/>
      <c r="AK19" s="627"/>
      <c r="AL19" s="628">
        <v>0.3</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10287</v>
      </c>
      <c r="BH19" s="624"/>
      <c r="BI19" s="624"/>
      <c r="BJ19" s="624"/>
      <c r="BK19" s="624"/>
      <c r="BL19" s="624"/>
      <c r="BM19" s="624"/>
      <c r="BN19" s="625"/>
      <c r="BO19" s="626">
        <v>2.9</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266</v>
      </c>
      <c r="S20" s="624"/>
      <c r="T20" s="624"/>
      <c r="U20" s="624"/>
      <c r="V20" s="624"/>
      <c r="W20" s="624"/>
      <c r="X20" s="624"/>
      <c r="Y20" s="625"/>
      <c r="Z20" s="626">
        <v>0</v>
      </c>
      <c r="AA20" s="626"/>
      <c r="AB20" s="626"/>
      <c r="AC20" s="626"/>
      <c r="AD20" s="627">
        <v>266</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10287</v>
      </c>
      <c r="BH20" s="624"/>
      <c r="BI20" s="624"/>
      <c r="BJ20" s="624"/>
      <c r="BK20" s="624"/>
      <c r="BL20" s="624"/>
      <c r="BM20" s="624"/>
      <c r="BN20" s="625"/>
      <c r="BO20" s="626">
        <v>2.9</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2960394</v>
      </c>
      <c r="CS20" s="624"/>
      <c r="CT20" s="624"/>
      <c r="CU20" s="624"/>
      <c r="CV20" s="624"/>
      <c r="CW20" s="624"/>
      <c r="CX20" s="624"/>
      <c r="CY20" s="625"/>
      <c r="CZ20" s="626">
        <v>100</v>
      </c>
      <c r="DA20" s="626"/>
      <c r="DB20" s="626"/>
      <c r="DC20" s="626"/>
      <c r="DD20" s="632">
        <v>343616</v>
      </c>
      <c r="DE20" s="624"/>
      <c r="DF20" s="624"/>
      <c r="DG20" s="624"/>
      <c r="DH20" s="624"/>
      <c r="DI20" s="624"/>
      <c r="DJ20" s="624"/>
      <c r="DK20" s="624"/>
      <c r="DL20" s="624"/>
      <c r="DM20" s="624"/>
      <c r="DN20" s="624"/>
      <c r="DO20" s="624"/>
      <c r="DP20" s="625"/>
      <c r="DQ20" s="632">
        <v>2007670</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1218472</v>
      </c>
      <c r="S21" s="624"/>
      <c r="T21" s="624"/>
      <c r="U21" s="624"/>
      <c r="V21" s="624"/>
      <c r="W21" s="624"/>
      <c r="X21" s="624"/>
      <c r="Y21" s="625"/>
      <c r="Z21" s="626">
        <v>40.700000000000003</v>
      </c>
      <c r="AA21" s="626"/>
      <c r="AB21" s="626"/>
      <c r="AC21" s="626"/>
      <c r="AD21" s="627">
        <v>1093192</v>
      </c>
      <c r="AE21" s="627"/>
      <c r="AF21" s="627"/>
      <c r="AG21" s="627"/>
      <c r="AH21" s="627"/>
      <c r="AI21" s="627"/>
      <c r="AJ21" s="627"/>
      <c r="AK21" s="627"/>
      <c r="AL21" s="628">
        <v>71.2</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10287</v>
      </c>
      <c r="BH21" s="624"/>
      <c r="BI21" s="624"/>
      <c r="BJ21" s="624"/>
      <c r="BK21" s="624"/>
      <c r="BL21" s="624"/>
      <c r="BM21" s="624"/>
      <c r="BN21" s="625"/>
      <c r="BO21" s="626">
        <v>2.9</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1093192</v>
      </c>
      <c r="S22" s="624"/>
      <c r="T22" s="624"/>
      <c r="U22" s="624"/>
      <c r="V22" s="624"/>
      <c r="W22" s="624"/>
      <c r="X22" s="624"/>
      <c r="Y22" s="625"/>
      <c r="Z22" s="626">
        <v>36.6</v>
      </c>
      <c r="AA22" s="626"/>
      <c r="AB22" s="626"/>
      <c r="AC22" s="626"/>
      <c r="AD22" s="627">
        <v>1093192</v>
      </c>
      <c r="AE22" s="627"/>
      <c r="AF22" s="627"/>
      <c r="AG22" s="627"/>
      <c r="AH22" s="627"/>
      <c r="AI22" s="627"/>
      <c r="AJ22" s="627"/>
      <c r="AK22" s="627"/>
      <c r="AL22" s="628">
        <v>71.2</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125280</v>
      </c>
      <c r="S23" s="624"/>
      <c r="T23" s="624"/>
      <c r="U23" s="624"/>
      <c r="V23" s="624"/>
      <c r="W23" s="624"/>
      <c r="X23" s="624"/>
      <c r="Y23" s="625"/>
      <c r="Z23" s="626">
        <v>4.2</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773395</v>
      </c>
      <c r="CS24" s="613"/>
      <c r="CT24" s="613"/>
      <c r="CU24" s="613"/>
      <c r="CV24" s="613"/>
      <c r="CW24" s="613"/>
      <c r="CX24" s="613"/>
      <c r="CY24" s="614"/>
      <c r="CZ24" s="617">
        <v>26.1</v>
      </c>
      <c r="DA24" s="618"/>
      <c r="DB24" s="618"/>
      <c r="DC24" s="634"/>
      <c r="DD24" s="653">
        <v>650146</v>
      </c>
      <c r="DE24" s="613"/>
      <c r="DF24" s="613"/>
      <c r="DG24" s="613"/>
      <c r="DH24" s="613"/>
      <c r="DI24" s="613"/>
      <c r="DJ24" s="613"/>
      <c r="DK24" s="614"/>
      <c r="DL24" s="653">
        <v>625498</v>
      </c>
      <c r="DM24" s="613"/>
      <c r="DN24" s="613"/>
      <c r="DO24" s="613"/>
      <c r="DP24" s="613"/>
      <c r="DQ24" s="613"/>
      <c r="DR24" s="613"/>
      <c r="DS24" s="613"/>
      <c r="DT24" s="613"/>
      <c r="DU24" s="613"/>
      <c r="DV24" s="614"/>
      <c r="DW24" s="617">
        <v>40.700000000000003</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1668295</v>
      </c>
      <c r="S25" s="624"/>
      <c r="T25" s="624"/>
      <c r="U25" s="624"/>
      <c r="V25" s="624"/>
      <c r="W25" s="624"/>
      <c r="X25" s="624"/>
      <c r="Y25" s="625"/>
      <c r="Z25" s="626">
        <v>55.8</v>
      </c>
      <c r="AA25" s="626"/>
      <c r="AB25" s="626"/>
      <c r="AC25" s="626"/>
      <c r="AD25" s="627">
        <v>1532728</v>
      </c>
      <c r="AE25" s="627"/>
      <c r="AF25" s="627"/>
      <c r="AG25" s="627"/>
      <c r="AH25" s="627"/>
      <c r="AI25" s="627"/>
      <c r="AJ25" s="627"/>
      <c r="AK25" s="627"/>
      <c r="AL25" s="628">
        <v>99.9</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435627</v>
      </c>
      <c r="CS25" s="654"/>
      <c r="CT25" s="654"/>
      <c r="CU25" s="654"/>
      <c r="CV25" s="654"/>
      <c r="CW25" s="654"/>
      <c r="CX25" s="654"/>
      <c r="CY25" s="655"/>
      <c r="CZ25" s="628">
        <v>14.7</v>
      </c>
      <c r="DA25" s="656"/>
      <c r="DB25" s="656"/>
      <c r="DC25" s="658"/>
      <c r="DD25" s="632">
        <v>398801</v>
      </c>
      <c r="DE25" s="654"/>
      <c r="DF25" s="654"/>
      <c r="DG25" s="654"/>
      <c r="DH25" s="654"/>
      <c r="DI25" s="654"/>
      <c r="DJ25" s="654"/>
      <c r="DK25" s="655"/>
      <c r="DL25" s="632">
        <v>377424</v>
      </c>
      <c r="DM25" s="654"/>
      <c r="DN25" s="654"/>
      <c r="DO25" s="654"/>
      <c r="DP25" s="654"/>
      <c r="DQ25" s="654"/>
      <c r="DR25" s="654"/>
      <c r="DS25" s="654"/>
      <c r="DT25" s="654"/>
      <c r="DU25" s="654"/>
      <c r="DV25" s="655"/>
      <c r="DW25" s="628">
        <v>24.5</v>
      </c>
      <c r="DX25" s="656"/>
      <c r="DY25" s="656"/>
      <c r="DZ25" s="656"/>
      <c r="EA25" s="656"/>
      <c r="EB25" s="656"/>
      <c r="EC25" s="657"/>
    </row>
    <row r="26" spans="2:133" ht="11.25" customHeight="1" x14ac:dyDescent="0.15">
      <c r="B26" s="620" t="s">
        <v>284</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243457</v>
      </c>
      <c r="CS26" s="624"/>
      <c r="CT26" s="624"/>
      <c r="CU26" s="624"/>
      <c r="CV26" s="624"/>
      <c r="CW26" s="624"/>
      <c r="CX26" s="624"/>
      <c r="CY26" s="625"/>
      <c r="CZ26" s="628">
        <v>8.1999999999999993</v>
      </c>
      <c r="DA26" s="656"/>
      <c r="DB26" s="656"/>
      <c r="DC26" s="658"/>
      <c r="DD26" s="632">
        <v>222048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287</v>
      </c>
      <c r="C27" s="621"/>
      <c r="D27" s="621"/>
      <c r="E27" s="621"/>
      <c r="F27" s="621"/>
      <c r="G27" s="621"/>
      <c r="H27" s="621"/>
      <c r="I27" s="621"/>
      <c r="J27" s="621"/>
      <c r="K27" s="621"/>
      <c r="L27" s="621"/>
      <c r="M27" s="621"/>
      <c r="N27" s="621"/>
      <c r="O27" s="621"/>
      <c r="P27" s="621"/>
      <c r="Q27" s="622"/>
      <c r="R27" s="623">
        <v>12997</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354158</v>
      </c>
      <c r="BH27" s="624"/>
      <c r="BI27" s="624"/>
      <c r="BJ27" s="624"/>
      <c r="BK27" s="624"/>
      <c r="BL27" s="624"/>
      <c r="BM27" s="624"/>
      <c r="BN27" s="625"/>
      <c r="BO27" s="626">
        <v>100</v>
      </c>
      <c r="BP27" s="626"/>
      <c r="BQ27" s="626"/>
      <c r="BR27" s="626"/>
      <c r="BS27" s="627">
        <v>2426</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97452</v>
      </c>
      <c r="CS27" s="654"/>
      <c r="CT27" s="654"/>
      <c r="CU27" s="654"/>
      <c r="CV27" s="654"/>
      <c r="CW27" s="654"/>
      <c r="CX27" s="654"/>
      <c r="CY27" s="655"/>
      <c r="CZ27" s="628">
        <v>3.3</v>
      </c>
      <c r="DA27" s="656"/>
      <c r="DB27" s="656"/>
      <c r="DC27" s="658"/>
      <c r="DD27" s="632">
        <v>34802</v>
      </c>
      <c r="DE27" s="654"/>
      <c r="DF27" s="654"/>
      <c r="DG27" s="654"/>
      <c r="DH27" s="654"/>
      <c r="DI27" s="654"/>
      <c r="DJ27" s="654"/>
      <c r="DK27" s="655"/>
      <c r="DL27" s="632">
        <v>31531</v>
      </c>
      <c r="DM27" s="654"/>
      <c r="DN27" s="654"/>
      <c r="DO27" s="654"/>
      <c r="DP27" s="654"/>
      <c r="DQ27" s="654"/>
      <c r="DR27" s="654"/>
      <c r="DS27" s="654"/>
      <c r="DT27" s="654"/>
      <c r="DU27" s="654"/>
      <c r="DV27" s="655"/>
      <c r="DW27" s="628">
        <v>2.1</v>
      </c>
      <c r="DX27" s="656"/>
      <c r="DY27" s="656"/>
      <c r="DZ27" s="656"/>
      <c r="EA27" s="656"/>
      <c r="EB27" s="656"/>
      <c r="EC27" s="657"/>
    </row>
    <row r="28" spans="2:133" ht="11.25" customHeight="1" x14ac:dyDescent="0.15">
      <c r="B28" s="620" t="s">
        <v>290</v>
      </c>
      <c r="C28" s="621"/>
      <c r="D28" s="621"/>
      <c r="E28" s="621"/>
      <c r="F28" s="621"/>
      <c r="G28" s="621"/>
      <c r="H28" s="621"/>
      <c r="I28" s="621"/>
      <c r="J28" s="621"/>
      <c r="K28" s="621"/>
      <c r="L28" s="621"/>
      <c r="M28" s="621"/>
      <c r="N28" s="621"/>
      <c r="O28" s="621"/>
      <c r="P28" s="621"/>
      <c r="Q28" s="622"/>
      <c r="R28" s="623">
        <v>37740</v>
      </c>
      <c r="S28" s="624"/>
      <c r="T28" s="624"/>
      <c r="U28" s="624"/>
      <c r="V28" s="624"/>
      <c r="W28" s="624"/>
      <c r="X28" s="624"/>
      <c r="Y28" s="625"/>
      <c r="Z28" s="626">
        <v>1.3</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240316</v>
      </c>
      <c r="CS28" s="624"/>
      <c r="CT28" s="624"/>
      <c r="CU28" s="624"/>
      <c r="CV28" s="624"/>
      <c r="CW28" s="624"/>
      <c r="CX28" s="624"/>
      <c r="CY28" s="625"/>
      <c r="CZ28" s="628">
        <v>8.1</v>
      </c>
      <c r="DA28" s="656"/>
      <c r="DB28" s="656"/>
      <c r="DC28" s="658"/>
      <c r="DD28" s="632">
        <v>216543</v>
      </c>
      <c r="DE28" s="624"/>
      <c r="DF28" s="624"/>
      <c r="DG28" s="624"/>
      <c r="DH28" s="624"/>
      <c r="DI28" s="624"/>
      <c r="DJ28" s="624"/>
      <c r="DK28" s="625"/>
      <c r="DL28" s="632">
        <v>216543</v>
      </c>
      <c r="DM28" s="624"/>
      <c r="DN28" s="624"/>
      <c r="DO28" s="624"/>
      <c r="DP28" s="624"/>
      <c r="DQ28" s="624"/>
      <c r="DR28" s="624"/>
      <c r="DS28" s="624"/>
      <c r="DT28" s="624"/>
      <c r="DU28" s="624"/>
      <c r="DV28" s="625"/>
      <c r="DW28" s="628">
        <v>14.1</v>
      </c>
      <c r="DX28" s="656"/>
      <c r="DY28" s="656"/>
      <c r="DZ28" s="656"/>
      <c r="EA28" s="656"/>
      <c r="EB28" s="656"/>
      <c r="EC28" s="657"/>
    </row>
    <row r="29" spans="2:133" ht="11.25" customHeight="1" x14ac:dyDescent="0.15">
      <c r="B29" s="620" t="s">
        <v>292</v>
      </c>
      <c r="C29" s="621"/>
      <c r="D29" s="621"/>
      <c r="E29" s="621"/>
      <c r="F29" s="621"/>
      <c r="G29" s="621"/>
      <c r="H29" s="621"/>
      <c r="I29" s="621"/>
      <c r="J29" s="621"/>
      <c r="K29" s="621"/>
      <c r="L29" s="621"/>
      <c r="M29" s="621"/>
      <c r="N29" s="621"/>
      <c r="O29" s="621"/>
      <c r="P29" s="621"/>
      <c r="Q29" s="622"/>
      <c r="R29" s="623">
        <v>835</v>
      </c>
      <c r="S29" s="624"/>
      <c r="T29" s="624"/>
      <c r="U29" s="624"/>
      <c r="V29" s="624"/>
      <c r="W29" s="624"/>
      <c r="X29" s="624"/>
      <c r="Y29" s="625"/>
      <c r="Z29" s="626">
        <v>0</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240316</v>
      </c>
      <c r="CS29" s="654"/>
      <c r="CT29" s="654"/>
      <c r="CU29" s="654"/>
      <c r="CV29" s="654"/>
      <c r="CW29" s="654"/>
      <c r="CX29" s="654"/>
      <c r="CY29" s="655"/>
      <c r="CZ29" s="628">
        <v>8.1</v>
      </c>
      <c r="DA29" s="656"/>
      <c r="DB29" s="656"/>
      <c r="DC29" s="658"/>
      <c r="DD29" s="632">
        <v>216543</v>
      </c>
      <c r="DE29" s="654"/>
      <c r="DF29" s="654"/>
      <c r="DG29" s="654"/>
      <c r="DH29" s="654"/>
      <c r="DI29" s="654"/>
      <c r="DJ29" s="654"/>
      <c r="DK29" s="655"/>
      <c r="DL29" s="632">
        <v>216543</v>
      </c>
      <c r="DM29" s="654"/>
      <c r="DN29" s="654"/>
      <c r="DO29" s="654"/>
      <c r="DP29" s="654"/>
      <c r="DQ29" s="654"/>
      <c r="DR29" s="654"/>
      <c r="DS29" s="654"/>
      <c r="DT29" s="654"/>
      <c r="DU29" s="654"/>
      <c r="DV29" s="655"/>
      <c r="DW29" s="628">
        <v>14.1</v>
      </c>
      <c r="DX29" s="656"/>
      <c r="DY29" s="656"/>
      <c r="DZ29" s="656"/>
      <c r="EA29" s="656"/>
      <c r="EB29" s="656"/>
      <c r="EC29" s="657"/>
    </row>
    <row r="30" spans="2:133" ht="11.25" customHeight="1" x14ac:dyDescent="0.15">
      <c r="B30" s="620" t="s">
        <v>294</v>
      </c>
      <c r="C30" s="621"/>
      <c r="D30" s="621"/>
      <c r="E30" s="621"/>
      <c r="F30" s="621"/>
      <c r="G30" s="621"/>
      <c r="H30" s="621"/>
      <c r="I30" s="621"/>
      <c r="J30" s="621"/>
      <c r="K30" s="621"/>
      <c r="L30" s="621"/>
      <c r="M30" s="621"/>
      <c r="N30" s="621"/>
      <c r="O30" s="621"/>
      <c r="P30" s="621"/>
      <c r="Q30" s="622"/>
      <c r="R30" s="623">
        <v>310817</v>
      </c>
      <c r="S30" s="624"/>
      <c r="T30" s="624"/>
      <c r="U30" s="624"/>
      <c r="V30" s="624"/>
      <c r="W30" s="624"/>
      <c r="X30" s="624"/>
      <c r="Y30" s="625"/>
      <c r="Z30" s="626">
        <v>10.4</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233754</v>
      </c>
      <c r="CS30" s="624"/>
      <c r="CT30" s="624"/>
      <c r="CU30" s="624"/>
      <c r="CV30" s="624"/>
      <c r="CW30" s="624"/>
      <c r="CX30" s="624"/>
      <c r="CY30" s="625"/>
      <c r="CZ30" s="628">
        <v>7.9</v>
      </c>
      <c r="DA30" s="656"/>
      <c r="DB30" s="656"/>
      <c r="DC30" s="658"/>
      <c r="DD30" s="632">
        <v>211905</v>
      </c>
      <c r="DE30" s="624"/>
      <c r="DF30" s="624"/>
      <c r="DG30" s="624"/>
      <c r="DH30" s="624"/>
      <c r="DI30" s="624"/>
      <c r="DJ30" s="624"/>
      <c r="DK30" s="625"/>
      <c r="DL30" s="632">
        <v>211905</v>
      </c>
      <c r="DM30" s="624"/>
      <c r="DN30" s="624"/>
      <c r="DO30" s="624"/>
      <c r="DP30" s="624"/>
      <c r="DQ30" s="624"/>
      <c r="DR30" s="624"/>
      <c r="DS30" s="624"/>
      <c r="DT30" s="624"/>
      <c r="DU30" s="624"/>
      <c r="DV30" s="625"/>
      <c r="DW30" s="628">
        <v>13.8</v>
      </c>
      <c r="DX30" s="656"/>
      <c r="DY30" s="656"/>
      <c r="DZ30" s="656"/>
      <c r="EA30" s="656"/>
      <c r="EB30" s="656"/>
      <c r="EC30" s="657"/>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7" t="s">
        <v>299</v>
      </c>
      <c r="AQ31" s="668"/>
      <c r="AR31" s="668"/>
      <c r="AS31" s="668"/>
      <c r="AT31" s="673" t="s">
        <v>300</v>
      </c>
      <c r="AU31" s="206"/>
      <c r="AV31" s="206"/>
      <c r="AW31" s="206"/>
      <c r="AX31" s="609" t="s">
        <v>178</v>
      </c>
      <c r="AY31" s="610"/>
      <c r="AZ31" s="610"/>
      <c r="BA31" s="610"/>
      <c r="BB31" s="610"/>
      <c r="BC31" s="610"/>
      <c r="BD31" s="610"/>
      <c r="BE31" s="610"/>
      <c r="BF31" s="611"/>
      <c r="BG31" s="676">
        <v>98.9</v>
      </c>
      <c r="BH31" s="677"/>
      <c r="BI31" s="677"/>
      <c r="BJ31" s="677"/>
      <c r="BK31" s="677"/>
      <c r="BL31" s="677"/>
      <c r="BM31" s="618">
        <v>97.4</v>
      </c>
      <c r="BN31" s="677"/>
      <c r="BO31" s="677"/>
      <c r="BP31" s="677"/>
      <c r="BQ31" s="678"/>
      <c r="BR31" s="676">
        <v>99.4</v>
      </c>
      <c r="BS31" s="677"/>
      <c r="BT31" s="677"/>
      <c r="BU31" s="677"/>
      <c r="BV31" s="677"/>
      <c r="BW31" s="677"/>
      <c r="BX31" s="618">
        <v>98</v>
      </c>
      <c r="BY31" s="677"/>
      <c r="BZ31" s="677"/>
      <c r="CA31" s="677"/>
      <c r="CB31" s="678"/>
      <c r="CD31" s="663"/>
      <c r="CE31" s="664"/>
      <c r="CF31" s="620" t="s">
        <v>301</v>
      </c>
      <c r="CG31" s="621"/>
      <c r="CH31" s="621"/>
      <c r="CI31" s="621"/>
      <c r="CJ31" s="621"/>
      <c r="CK31" s="621"/>
      <c r="CL31" s="621"/>
      <c r="CM31" s="621"/>
      <c r="CN31" s="621"/>
      <c r="CO31" s="621"/>
      <c r="CP31" s="621"/>
      <c r="CQ31" s="622"/>
      <c r="CR31" s="623">
        <v>6562</v>
      </c>
      <c r="CS31" s="654"/>
      <c r="CT31" s="654"/>
      <c r="CU31" s="654"/>
      <c r="CV31" s="654"/>
      <c r="CW31" s="654"/>
      <c r="CX31" s="654"/>
      <c r="CY31" s="655"/>
      <c r="CZ31" s="628">
        <v>0.2</v>
      </c>
      <c r="DA31" s="656"/>
      <c r="DB31" s="656"/>
      <c r="DC31" s="658"/>
      <c r="DD31" s="632">
        <v>4638</v>
      </c>
      <c r="DE31" s="654"/>
      <c r="DF31" s="654"/>
      <c r="DG31" s="654"/>
      <c r="DH31" s="654"/>
      <c r="DI31" s="654"/>
      <c r="DJ31" s="654"/>
      <c r="DK31" s="655"/>
      <c r="DL31" s="632">
        <v>4638</v>
      </c>
      <c r="DM31" s="654"/>
      <c r="DN31" s="654"/>
      <c r="DO31" s="654"/>
      <c r="DP31" s="654"/>
      <c r="DQ31" s="654"/>
      <c r="DR31" s="654"/>
      <c r="DS31" s="654"/>
      <c r="DT31" s="654"/>
      <c r="DU31" s="654"/>
      <c r="DV31" s="655"/>
      <c r="DW31" s="628">
        <v>0.3</v>
      </c>
      <c r="DX31" s="656"/>
      <c r="DY31" s="656"/>
      <c r="DZ31" s="656"/>
      <c r="EA31" s="656"/>
      <c r="EB31" s="656"/>
      <c r="EC31" s="657"/>
    </row>
    <row r="32" spans="2:133" ht="11.25" customHeight="1" x14ac:dyDescent="0.15">
      <c r="B32" s="620" t="s">
        <v>302</v>
      </c>
      <c r="C32" s="621"/>
      <c r="D32" s="621"/>
      <c r="E32" s="621"/>
      <c r="F32" s="621"/>
      <c r="G32" s="621"/>
      <c r="H32" s="621"/>
      <c r="I32" s="621"/>
      <c r="J32" s="621"/>
      <c r="K32" s="621"/>
      <c r="L32" s="621"/>
      <c r="M32" s="621"/>
      <c r="N32" s="621"/>
      <c r="O32" s="621"/>
      <c r="P32" s="621"/>
      <c r="Q32" s="622"/>
      <c r="R32" s="623">
        <v>89527</v>
      </c>
      <c r="S32" s="624"/>
      <c r="T32" s="624"/>
      <c r="U32" s="624"/>
      <c r="V32" s="624"/>
      <c r="W32" s="624"/>
      <c r="X32" s="624"/>
      <c r="Y32" s="625"/>
      <c r="Z32" s="626">
        <v>3</v>
      </c>
      <c r="AA32" s="626"/>
      <c r="AB32" s="626"/>
      <c r="AC32" s="626"/>
      <c r="AD32" s="627" t="s">
        <v>122</v>
      </c>
      <c r="AE32" s="627"/>
      <c r="AF32" s="627"/>
      <c r="AG32" s="627"/>
      <c r="AH32" s="627"/>
      <c r="AI32" s="627"/>
      <c r="AJ32" s="627"/>
      <c r="AK32" s="627"/>
      <c r="AL32" s="628" t="s">
        <v>122</v>
      </c>
      <c r="AM32" s="629"/>
      <c r="AN32" s="629"/>
      <c r="AO32" s="630"/>
      <c r="AP32" s="669"/>
      <c r="AQ32" s="670"/>
      <c r="AR32" s="670"/>
      <c r="AS32" s="670"/>
      <c r="AT32" s="674"/>
      <c r="AU32" s="202" t="s">
        <v>303</v>
      </c>
      <c r="AX32" s="620" t="s">
        <v>304</v>
      </c>
      <c r="AY32" s="621"/>
      <c r="AZ32" s="621"/>
      <c r="BA32" s="621"/>
      <c r="BB32" s="621"/>
      <c r="BC32" s="621"/>
      <c r="BD32" s="621"/>
      <c r="BE32" s="621"/>
      <c r="BF32" s="622"/>
      <c r="BG32" s="679">
        <v>95</v>
      </c>
      <c r="BH32" s="654"/>
      <c r="BI32" s="654"/>
      <c r="BJ32" s="654"/>
      <c r="BK32" s="654"/>
      <c r="BL32" s="654"/>
      <c r="BM32" s="629">
        <v>89.7</v>
      </c>
      <c r="BN32" s="654"/>
      <c r="BO32" s="654"/>
      <c r="BP32" s="654"/>
      <c r="BQ32" s="680"/>
      <c r="BR32" s="679">
        <v>98.3</v>
      </c>
      <c r="BS32" s="654"/>
      <c r="BT32" s="654"/>
      <c r="BU32" s="654"/>
      <c r="BV32" s="654"/>
      <c r="BW32" s="654"/>
      <c r="BX32" s="629">
        <v>93</v>
      </c>
      <c r="BY32" s="654"/>
      <c r="BZ32" s="654"/>
      <c r="CA32" s="654"/>
      <c r="CB32" s="680"/>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15">
      <c r="B33" s="620" t="s">
        <v>306</v>
      </c>
      <c r="C33" s="621"/>
      <c r="D33" s="621"/>
      <c r="E33" s="621"/>
      <c r="F33" s="621"/>
      <c r="G33" s="621"/>
      <c r="H33" s="621"/>
      <c r="I33" s="621"/>
      <c r="J33" s="621"/>
      <c r="K33" s="621"/>
      <c r="L33" s="621"/>
      <c r="M33" s="621"/>
      <c r="N33" s="621"/>
      <c r="O33" s="621"/>
      <c r="P33" s="621"/>
      <c r="Q33" s="622"/>
      <c r="R33" s="623">
        <v>9654</v>
      </c>
      <c r="S33" s="624"/>
      <c r="T33" s="624"/>
      <c r="U33" s="624"/>
      <c r="V33" s="624"/>
      <c r="W33" s="624"/>
      <c r="X33" s="624"/>
      <c r="Y33" s="625"/>
      <c r="Z33" s="626">
        <v>0.3</v>
      </c>
      <c r="AA33" s="626"/>
      <c r="AB33" s="626"/>
      <c r="AC33" s="626"/>
      <c r="AD33" s="627" t="s">
        <v>122</v>
      </c>
      <c r="AE33" s="627"/>
      <c r="AF33" s="627"/>
      <c r="AG33" s="627"/>
      <c r="AH33" s="627"/>
      <c r="AI33" s="627"/>
      <c r="AJ33" s="627"/>
      <c r="AK33" s="627"/>
      <c r="AL33" s="628" t="s">
        <v>122</v>
      </c>
      <c r="AM33" s="629"/>
      <c r="AN33" s="629"/>
      <c r="AO33" s="630"/>
      <c r="AP33" s="671"/>
      <c r="AQ33" s="672"/>
      <c r="AR33" s="672"/>
      <c r="AS33" s="672"/>
      <c r="AT33" s="675"/>
      <c r="AU33" s="207"/>
      <c r="AV33" s="207"/>
      <c r="AW33" s="207"/>
      <c r="AX33" s="644" t="s">
        <v>307</v>
      </c>
      <c r="AY33" s="645"/>
      <c r="AZ33" s="645"/>
      <c r="BA33" s="645"/>
      <c r="BB33" s="645"/>
      <c r="BC33" s="645"/>
      <c r="BD33" s="645"/>
      <c r="BE33" s="645"/>
      <c r="BF33" s="646"/>
      <c r="BG33" s="681">
        <v>99.7</v>
      </c>
      <c r="BH33" s="682"/>
      <c r="BI33" s="682"/>
      <c r="BJ33" s="682"/>
      <c r="BK33" s="682"/>
      <c r="BL33" s="682"/>
      <c r="BM33" s="683">
        <v>99.2</v>
      </c>
      <c r="BN33" s="682"/>
      <c r="BO33" s="682"/>
      <c r="BP33" s="682"/>
      <c r="BQ33" s="684"/>
      <c r="BR33" s="681">
        <v>99.6</v>
      </c>
      <c r="BS33" s="682"/>
      <c r="BT33" s="682"/>
      <c r="BU33" s="682"/>
      <c r="BV33" s="682"/>
      <c r="BW33" s="682"/>
      <c r="BX33" s="683">
        <v>99.2</v>
      </c>
      <c r="BY33" s="682"/>
      <c r="BZ33" s="682"/>
      <c r="CA33" s="682"/>
      <c r="CB33" s="684"/>
      <c r="CD33" s="620" t="s">
        <v>308</v>
      </c>
      <c r="CE33" s="621"/>
      <c r="CF33" s="621"/>
      <c r="CG33" s="621"/>
      <c r="CH33" s="621"/>
      <c r="CI33" s="621"/>
      <c r="CJ33" s="621"/>
      <c r="CK33" s="621"/>
      <c r="CL33" s="621"/>
      <c r="CM33" s="621"/>
      <c r="CN33" s="621"/>
      <c r="CO33" s="621"/>
      <c r="CP33" s="621"/>
      <c r="CQ33" s="622"/>
      <c r="CR33" s="623">
        <v>1822703</v>
      </c>
      <c r="CS33" s="654"/>
      <c r="CT33" s="654"/>
      <c r="CU33" s="654"/>
      <c r="CV33" s="654"/>
      <c r="CW33" s="654"/>
      <c r="CX33" s="654"/>
      <c r="CY33" s="655"/>
      <c r="CZ33" s="628">
        <v>61.6</v>
      </c>
      <c r="DA33" s="656"/>
      <c r="DB33" s="656"/>
      <c r="DC33" s="658"/>
      <c r="DD33" s="632">
        <v>1249165</v>
      </c>
      <c r="DE33" s="654"/>
      <c r="DF33" s="654"/>
      <c r="DG33" s="654"/>
      <c r="DH33" s="654"/>
      <c r="DI33" s="654"/>
      <c r="DJ33" s="654"/>
      <c r="DK33" s="655"/>
      <c r="DL33" s="632">
        <v>861606</v>
      </c>
      <c r="DM33" s="654"/>
      <c r="DN33" s="654"/>
      <c r="DO33" s="654"/>
      <c r="DP33" s="654"/>
      <c r="DQ33" s="654"/>
      <c r="DR33" s="654"/>
      <c r="DS33" s="654"/>
      <c r="DT33" s="654"/>
      <c r="DU33" s="654"/>
      <c r="DV33" s="655"/>
      <c r="DW33" s="628">
        <v>56</v>
      </c>
      <c r="DX33" s="656"/>
      <c r="DY33" s="656"/>
      <c r="DZ33" s="656"/>
      <c r="EA33" s="656"/>
      <c r="EB33" s="656"/>
      <c r="EC33" s="657"/>
    </row>
    <row r="34" spans="2:133" ht="11.25" customHeight="1" x14ac:dyDescent="0.15">
      <c r="B34" s="620" t="s">
        <v>309</v>
      </c>
      <c r="C34" s="621"/>
      <c r="D34" s="621"/>
      <c r="E34" s="621"/>
      <c r="F34" s="621"/>
      <c r="G34" s="621"/>
      <c r="H34" s="621"/>
      <c r="I34" s="621"/>
      <c r="J34" s="621"/>
      <c r="K34" s="621"/>
      <c r="L34" s="621"/>
      <c r="M34" s="621"/>
      <c r="N34" s="621"/>
      <c r="O34" s="621"/>
      <c r="P34" s="621"/>
      <c r="Q34" s="622"/>
      <c r="R34" s="623">
        <v>281810</v>
      </c>
      <c r="S34" s="624"/>
      <c r="T34" s="624"/>
      <c r="U34" s="624"/>
      <c r="V34" s="624"/>
      <c r="W34" s="624"/>
      <c r="X34" s="624"/>
      <c r="Y34" s="625"/>
      <c r="Z34" s="626">
        <v>9.4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794319</v>
      </c>
      <c r="CS34" s="624"/>
      <c r="CT34" s="624"/>
      <c r="CU34" s="624"/>
      <c r="CV34" s="624"/>
      <c r="CW34" s="624"/>
      <c r="CX34" s="624"/>
      <c r="CY34" s="625"/>
      <c r="CZ34" s="628">
        <v>26.8</v>
      </c>
      <c r="DA34" s="656"/>
      <c r="DB34" s="656"/>
      <c r="DC34" s="658"/>
      <c r="DD34" s="632">
        <v>500876</v>
      </c>
      <c r="DE34" s="624"/>
      <c r="DF34" s="624"/>
      <c r="DG34" s="624"/>
      <c r="DH34" s="624"/>
      <c r="DI34" s="624"/>
      <c r="DJ34" s="624"/>
      <c r="DK34" s="625"/>
      <c r="DL34" s="632">
        <v>399727</v>
      </c>
      <c r="DM34" s="624"/>
      <c r="DN34" s="624"/>
      <c r="DO34" s="624"/>
      <c r="DP34" s="624"/>
      <c r="DQ34" s="624"/>
      <c r="DR34" s="624"/>
      <c r="DS34" s="624"/>
      <c r="DT34" s="624"/>
      <c r="DU34" s="624"/>
      <c r="DV34" s="625"/>
      <c r="DW34" s="628">
        <v>26</v>
      </c>
      <c r="DX34" s="656"/>
      <c r="DY34" s="656"/>
      <c r="DZ34" s="656"/>
      <c r="EA34" s="656"/>
      <c r="EB34" s="656"/>
      <c r="EC34" s="657"/>
    </row>
    <row r="35" spans="2:133" ht="11.25" customHeight="1" x14ac:dyDescent="0.15">
      <c r="B35" s="620" t="s">
        <v>311</v>
      </c>
      <c r="C35" s="621"/>
      <c r="D35" s="621"/>
      <c r="E35" s="621"/>
      <c r="F35" s="621"/>
      <c r="G35" s="621"/>
      <c r="H35" s="621"/>
      <c r="I35" s="621"/>
      <c r="J35" s="621"/>
      <c r="K35" s="621"/>
      <c r="L35" s="621"/>
      <c r="M35" s="621"/>
      <c r="N35" s="621"/>
      <c r="O35" s="621"/>
      <c r="P35" s="621"/>
      <c r="Q35" s="622"/>
      <c r="R35" s="623">
        <v>55009</v>
      </c>
      <c r="S35" s="624"/>
      <c r="T35" s="624"/>
      <c r="U35" s="624"/>
      <c r="V35" s="624"/>
      <c r="W35" s="624"/>
      <c r="X35" s="624"/>
      <c r="Y35" s="625"/>
      <c r="Z35" s="626">
        <v>1.8</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188742</v>
      </c>
      <c r="CS35" s="654"/>
      <c r="CT35" s="654"/>
      <c r="CU35" s="654"/>
      <c r="CV35" s="654"/>
      <c r="CW35" s="654"/>
      <c r="CX35" s="654"/>
      <c r="CY35" s="655"/>
      <c r="CZ35" s="628">
        <v>6.4</v>
      </c>
      <c r="DA35" s="656"/>
      <c r="DB35" s="656"/>
      <c r="DC35" s="658"/>
      <c r="DD35" s="632">
        <v>158910</v>
      </c>
      <c r="DE35" s="654"/>
      <c r="DF35" s="654"/>
      <c r="DG35" s="654"/>
      <c r="DH35" s="654"/>
      <c r="DI35" s="654"/>
      <c r="DJ35" s="654"/>
      <c r="DK35" s="655"/>
      <c r="DL35" s="632">
        <v>155101</v>
      </c>
      <c r="DM35" s="654"/>
      <c r="DN35" s="654"/>
      <c r="DO35" s="654"/>
      <c r="DP35" s="654"/>
      <c r="DQ35" s="654"/>
      <c r="DR35" s="654"/>
      <c r="DS35" s="654"/>
      <c r="DT35" s="654"/>
      <c r="DU35" s="654"/>
      <c r="DV35" s="655"/>
      <c r="DW35" s="628">
        <v>10.1</v>
      </c>
      <c r="DX35" s="656"/>
      <c r="DY35" s="656"/>
      <c r="DZ35" s="656"/>
      <c r="EA35" s="656"/>
      <c r="EB35" s="656"/>
      <c r="EC35" s="657"/>
    </row>
    <row r="36" spans="2:133" ht="11.25" customHeight="1" x14ac:dyDescent="0.15">
      <c r="B36" s="620" t="s">
        <v>315</v>
      </c>
      <c r="C36" s="621"/>
      <c r="D36" s="621"/>
      <c r="E36" s="621"/>
      <c r="F36" s="621"/>
      <c r="G36" s="621"/>
      <c r="H36" s="621"/>
      <c r="I36" s="621"/>
      <c r="J36" s="621"/>
      <c r="K36" s="621"/>
      <c r="L36" s="621"/>
      <c r="M36" s="621"/>
      <c r="N36" s="621"/>
      <c r="O36" s="621"/>
      <c r="P36" s="621"/>
      <c r="Q36" s="622"/>
      <c r="R36" s="623">
        <v>73367</v>
      </c>
      <c r="S36" s="624"/>
      <c r="T36" s="624"/>
      <c r="U36" s="624"/>
      <c r="V36" s="624"/>
      <c r="W36" s="624"/>
      <c r="X36" s="624"/>
      <c r="Y36" s="625"/>
      <c r="Z36" s="626">
        <v>2.5</v>
      </c>
      <c r="AA36" s="626"/>
      <c r="AB36" s="626"/>
      <c r="AC36" s="626"/>
      <c r="AD36" s="627" t="s">
        <v>122</v>
      </c>
      <c r="AE36" s="627"/>
      <c r="AF36" s="627"/>
      <c r="AG36" s="627"/>
      <c r="AH36" s="627"/>
      <c r="AI36" s="627"/>
      <c r="AJ36" s="627"/>
      <c r="AK36" s="627"/>
      <c r="AL36" s="628" t="s">
        <v>122</v>
      </c>
      <c r="AM36" s="629"/>
      <c r="AN36" s="629"/>
      <c r="AO36" s="630"/>
      <c r="AP36" s="210"/>
      <c r="AQ36" s="685" t="s">
        <v>316</v>
      </c>
      <c r="AR36" s="686"/>
      <c r="AS36" s="686"/>
      <c r="AT36" s="686"/>
      <c r="AU36" s="686"/>
      <c r="AV36" s="686"/>
      <c r="AW36" s="686"/>
      <c r="AX36" s="686"/>
      <c r="AY36" s="687"/>
      <c r="AZ36" s="612">
        <v>190993</v>
      </c>
      <c r="BA36" s="613"/>
      <c r="BB36" s="613"/>
      <c r="BC36" s="613"/>
      <c r="BD36" s="613"/>
      <c r="BE36" s="613"/>
      <c r="BF36" s="688"/>
      <c r="BG36" s="609" t="s">
        <v>317</v>
      </c>
      <c r="BH36" s="610"/>
      <c r="BI36" s="610"/>
      <c r="BJ36" s="610"/>
      <c r="BK36" s="610"/>
      <c r="BL36" s="610"/>
      <c r="BM36" s="610"/>
      <c r="BN36" s="610"/>
      <c r="BO36" s="610"/>
      <c r="BP36" s="610"/>
      <c r="BQ36" s="610"/>
      <c r="BR36" s="610"/>
      <c r="BS36" s="610"/>
      <c r="BT36" s="610"/>
      <c r="BU36" s="611"/>
      <c r="BV36" s="612">
        <v>1</v>
      </c>
      <c r="BW36" s="613"/>
      <c r="BX36" s="613"/>
      <c r="BY36" s="613"/>
      <c r="BZ36" s="613"/>
      <c r="CA36" s="613"/>
      <c r="CB36" s="688"/>
      <c r="CD36" s="620" t="s">
        <v>318</v>
      </c>
      <c r="CE36" s="621"/>
      <c r="CF36" s="621"/>
      <c r="CG36" s="621"/>
      <c r="CH36" s="621"/>
      <c r="CI36" s="621"/>
      <c r="CJ36" s="621"/>
      <c r="CK36" s="621"/>
      <c r="CL36" s="621"/>
      <c r="CM36" s="621"/>
      <c r="CN36" s="621"/>
      <c r="CO36" s="621"/>
      <c r="CP36" s="621"/>
      <c r="CQ36" s="622"/>
      <c r="CR36" s="623">
        <v>721365</v>
      </c>
      <c r="CS36" s="624"/>
      <c r="CT36" s="624"/>
      <c r="CU36" s="624"/>
      <c r="CV36" s="624"/>
      <c r="CW36" s="624"/>
      <c r="CX36" s="624"/>
      <c r="CY36" s="625"/>
      <c r="CZ36" s="628">
        <v>24.4</v>
      </c>
      <c r="DA36" s="656"/>
      <c r="DB36" s="656"/>
      <c r="DC36" s="658"/>
      <c r="DD36" s="632">
        <v>481048</v>
      </c>
      <c r="DE36" s="624"/>
      <c r="DF36" s="624"/>
      <c r="DG36" s="624"/>
      <c r="DH36" s="624"/>
      <c r="DI36" s="624"/>
      <c r="DJ36" s="624"/>
      <c r="DK36" s="625"/>
      <c r="DL36" s="632">
        <v>262146</v>
      </c>
      <c r="DM36" s="624"/>
      <c r="DN36" s="624"/>
      <c r="DO36" s="624"/>
      <c r="DP36" s="624"/>
      <c r="DQ36" s="624"/>
      <c r="DR36" s="624"/>
      <c r="DS36" s="624"/>
      <c r="DT36" s="624"/>
      <c r="DU36" s="624"/>
      <c r="DV36" s="625"/>
      <c r="DW36" s="628">
        <v>17</v>
      </c>
      <c r="DX36" s="656"/>
      <c r="DY36" s="656"/>
      <c r="DZ36" s="656"/>
      <c r="EA36" s="656"/>
      <c r="EB36" s="656"/>
      <c r="EC36" s="657"/>
    </row>
    <row r="37" spans="2:133" ht="11.25" customHeight="1" x14ac:dyDescent="0.15">
      <c r="B37" s="620" t="s">
        <v>319</v>
      </c>
      <c r="C37" s="621"/>
      <c r="D37" s="621"/>
      <c r="E37" s="621"/>
      <c r="F37" s="621"/>
      <c r="G37" s="621"/>
      <c r="H37" s="621"/>
      <c r="I37" s="621"/>
      <c r="J37" s="621"/>
      <c r="K37" s="621"/>
      <c r="L37" s="621"/>
      <c r="M37" s="621"/>
      <c r="N37" s="621"/>
      <c r="O37" s="621"/>
      <c r="P37" s="621"/>
      <c r="Q37" s="622"/>
      <c r="R37" s="623">
        <v>70706</v>
      </c>
      <c r="S37" s="624"/>
      <c r="T37" s="624"/>
      <c r="U37" s="624"/>
      <c r="V37" s="624"/>
      <c r="W37" s="624"/>
      <c r="X37" s="624"/>
      <c r="Y37" s="625"/>
      <c r="Z37" s="626">
        <v>2.4</v>
      </c>
      <c r="AA37" s="626"/>
      <c r="AB37" s="626"/>
      <c r="AC37" s="626"/>
      <c r="AD37" s="627">
        <v>1732</v>
      </c>
      <c r="AE37" s="627"/>
      <c r="AF37" s="627"/>
      <c r="AG37" s="627"/>
      <c r="AH37" s="627"/>
      <c r="AI37" s="627"/>
      <c r="AJ37" s="627"/>
      <c r="AK37" s="627"/>
      <c r="AL37" s="628">
        <v>0.1</v>
      </c>
      <c r="AM37" s="629"/>
      <c r="AN37" s="629"/>
      <c r="AO37" s="630"/>
      <c r="AQ37" s="689" t="s">
        <v>320</v>
      </c>
      <c r="AR37" s="690"/>
      <c r="AS37" s="690"/>
      <c r="AT37" s="690"/>
      <c r="AU37" s="690"/>
      <c r="AV37" s="690"/>
      <c r="AW37" s="690"/>
      <c r="AX37" s="690"/>
      <c r="AY37" s="691"/>
      <c r="AZ37" s="623">
        <v>69741</v>
      </c>
      <c r="BA37" s="624"/>
      <c r="BB37" s="624"/>
      <c r="BC37" s="624"/>
      <c r="BD37" s="654"/>
      <c r="BE37" s="654"/>
      <c r="BF37" s="680"/>
      <c r="BG37" s="620" t="s">
        <v>321</v>
      </c>
      <c r="BH37" s="621"/>
      <c r="BI37" s="621"/>
      <c r="BJ37" s="621"/>
      <c r="BK37" s="621"/>
      <c r="BL37" s="621"/>
      <c r="BM37" s="621"/>
      <c r="BN37" s="621"/>
      <c r="BO37" s="621"/>
      <c r="BP37" s="621"/>
      <c r="BQ37" s="621"/>
      <c r="BR37" s="621"/>
      <c r="BS37" s="621"/>
      <c r="BT37" s="621"/>
      <c r="BU37" s="622"/>
      <c r="BV37" s="623">
        <v>1</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243998</v>
      </c>
      <c r="CS37" s="654"/>
      <c r="CT37" s="654"/>
      <c r="CU37" s="654"/>
      <c r="CV37" s="654"/>
      <c r="CW37" s="654"/>
      <c r="CX37" s="654"/>
      <c r="CY37" s="655"/>
      <c r="CZ37" s="628">
        <v>8.1999999999999993</v>
      </c>
      <c r="DA37" s="656"/>
      <c r="DB37" s="656"/>
      <c r="DC37" s="658"/>
      <c r="DD37" s="632">
        <v>175198</v>
      </c>
      <c r="DE37" s="654"/>
      <c r="DF37" s="654"/>
      <c r="DG37" s="654"/>
      <c r="DH37" s="654"/>
      <c r="DI37" s="654"/>
      <c r="DJ37" s="654"/>
      <c r="DK37" s="655"/>
      <c r="DL37" s="632">
        <v>175145</v>
      </c>
      <c r="DM37" s="654"/>
      <c r="DN37" s="654"/>
      <c r="DO37" s="654"/>
      <c r="DP37" s="654"/>
      <c r="DQ37" s="654"/>
      <c r="DR37" s="654"/>
      <c r="DS37" s="654"/>
      <c r="DT37" s="654"/>
      <c r="DU37" s="654"/>
      <c r="DV37" s="655"/>
      <c r="DW37" s="628">
        <v>11.4</v>
      </c>
      <c r="DX37" s="656"/>
      <c r="DY37" s="656"/>
      <c r="DZ37" s="656"/>
      <c r="EA37" s="656"/>
      <c r="EB37" s="656"/>
      <c r="EC37" s="657"/>
    </row>
    <row r="38" spans="2:133" ht="11.25" customHeight="1" x14ac:dyDescent="0.15">
      <c r="B38" s="620" t="s">
        <v>323</v>
      </c>
      <c r="C38" s="621"/>
      <c r="D38" s="621"/>
      <c r="E38" s="621"/>
      <c r="F38" s="621"/>
      <c r="G38" s="621"/>
      <c r="H38" s="621"/>
      <c r="I38" s="621"/>
      <c r="J38" s="621"/>
      <c r="K38" s="621"/>
      <c r="L38" s="621"/>
      <c r="M38" s="621"/>
      <c r="N38" s="621"/>
      <c r="O38" s="621"/>
      <c r="P38" s="621"/>
      <c r="Q38" s="622"/>
      <c r="R38" s="623">
        <v>380085</v>
      </c>
      <c r="S38" s="624"/>
      <c r="T38" s="624"/>
      <c r="U38" s="624"/>
      <c r="V38" s="624"/>
      <c r="W38" s="624"/>
      <c r="X38" s="624"/>
      <c r="Y38" s="625"/>
      <c r="Z38" s="626">
        <v>12.7</v>
      </c>
      <c r="AA38" s="626"/>
      <c r="AB38" s="626"/>
      <c r="AC38" s="626"/>
      <c r="AD38" s="627" t="s">
        <v>122</v>
      </c>
      <c r="AE38" s="627"/>
      <c r="AF38" s="627"/>
      <c r="AG38" s="627"/>
      <c r="AH38" s="627"/>
      <c r="AI38" s="627"/>
      <c r="AJ38" s="627"/>
      <c r="AK38" s="627"/>
      <c r="AL38" s="628" t="s">
        <v>122</v>
      </c>
      <c r="AM38" s="629"/>
      <c r="AN38" s="629"/>
      <c r="AO38" s="630"/>
      <c r="AQ38" s="689" t="s">
        <v>324</v>
      </c>
      <c r="AR38" s="690"/>
      <c r="AS38" s="690"/>
      <c r="AT38" s="690"/>
      <c r="AU38" s="690"/>
      <c r="AV38" s="690"/>
      <c r="AW38" s="690"/>
      <c r="AX38" s="690"/>
      <c r="AY38" s="691"/>
      <c r="AZ38" s="623">
        <v>55254</v>
      </c>
      <c r="BA38" s="624"/>
      <c r="BB38" s="624"/>
      <c r="BC38" s="624"/>
      <c r="BD38" s="654"/>
      <c r="BE38" s="654"/>
      <c r="BF38" s="680"/>
      <c r="BG38" s="620" t="s">
        <v>325</v>
      </c>
      <c r="BH38" s="621"/>
      <c r="BI38" s="621"/>
      <c r="BJ38" s="621"/>
      <c r="BK38" s="621"/>
      <c r="BL38" s="621"/>
      <c r="BM38" s="621"/>
      <c r="BN38" s="621"/>
      <c r="BO38" s="621"/>
      <c r="BP38" s="621"/>
      <c r="BQ38" s="621"/>
      <c r="BR38" s="621"/>
      <c r="BS38" s="621"/>
      <c r="BT38" s="621"/>
      <c r="BU38" s="622"/>
      <c r="BV38" s="623">
        <v>189</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65998</v>
      </c>
      <c r="CS38" s="624"/>
      <c r="CT38" s="624"/>
      <c r="CU38" s="624"/>
      <c r="CV38" s="624"/>
      <c r="CW38" s="624"/>
      <c r="CX38" s="624"/>
      <c r="CY38" s="625"/>
      <c r="CZ38" s="628">
        <v>2.2000000000000002</v>
      </c>
      <c r="DA38" s="656"/>
      <c r="DB38" s="656"/>
      <c r="DC38" s="658"/>
      <c r="DD38" s="632">
        <v>57125</v>
      </c>
      <c r="DE38" s="624"/>
      <c r="DF38" s="624"/>
      <c r="DG38" s="624"/>
      <c r="DH38" s="624"/>
      <c r="DI38" s="624"/>
      <c r="DJ38" s="624"/>
      <c r="DK38" s="625"/>
      <c r="DL38" s="632">
        <v>44632</v>
      </c>
      <c r="DM38" s="624"/>
      <c r="DN38" s="624"/>
      <c r="DO38" s="624"/>
      <c r="DP38" s="624"/>
      <c r="DQ38" s="624"/>
      <c r="DR38" s="624"/>
      <c r="DS38" s="624"/>
      <c r="DT38" s="624"/>
      <c r="DU38" s="624"/>
      <c r="DV38" s="625"/>
      <c r="DW38" s="628">
        <v>2.9</v>
      </c>
      <c r="DX38" s="656"/>
      <c r="DY38" s="656"/>
      <c r="DZ38" s="656"/>
      <c r="EA38" s="656"/>
      <c r="EB38" s="656"/>
      <c r="EC38" s="657"/>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328</v>
      </c>
      <c r="AR39" s="690"/>
      <c r="AS39" s="690"/>
      <c r="AT39" s="690"/>
      <c r="AU39" s="690"/>
      <c r="AV39" s="690"/>
      <c r="AW39" s="690"/>
      <c r="AX39" s="690"/>
      <c r="AY39" s="691"/>
      <c r="AZ39" s="623" t="s">
        <v>122</v>
      </c>
      <c r="BA39" s="624"/>
      <c r="BB39" s="624"/>
      <c r="BC39" s="624"/>
      <c r="BD39" s="654"/>
      <c r="BE39" s="654"/>
      <c r="BF39" s="680"/>
      <c r="BG39" s="620" t="s">
        <v>329</v>
      </c>
      <c r="BH39" s="621"/>
      <c r="BI39" s="621"/>
      <c r="BJ39" s="621"/>
      <c r="BK39" s="621"/>
      <c r="BL39" s="621"/>
      <c r="BM39" s="621"/>
      <c r="BN39" s="621"/>
      <c r="BO39" s="621"/>
      <c r="BP39" s="621"/>
      <c r="BQ39" s="621"/>
      <c r="BR39" s="621"/>
      <c r="BS39" s="621"/>
      <c r="BT39" s="621"/>
      <c r="BU39" s="622"/>
      <c r="BV39" s="623">
        <v>276</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52279</v>
      </c>
      <c r="CS39" s="654"/>
      <c r="CT39" s="654"/>
      <c r="CU39" s="654"/>
      <c r="CV39" s="654"/>
      <c r="CW39" s="654"/>
      <c r="CX39" s="654"/>
      <c r="CY39" s="655"/>
      <c r="CZ39" s="628">
        <v>1.8</v>
      </c>
      <c r="DA39" s="656"/>
      <c r="DB39" s="656"/>
      <c r="DC39" s="658"/>
      <c r="DD39" s="632">
        <v>51206</v>
      </c>
      <c r="DE39" s="654"/>
      <c r="DF39" s="654"/>
      <c r="DG39" s="654"/>
      <c r="DH39" s="654"/>
      <c r="DI39" s="654"/>
      <c r="DJ39" s="654"/>
      <c r="DK39" s="655"/>
      <c r="DL39" s="632" t="s">
        <v>122</v>
      </c>
      <c r="DM39" s="654"/>
      <c r="DN39" s="654"/>
      <c r="DO39" s="654"/>
      <c r="DP39" s="654"/>
      <c r="DQ39" s="654"/>
      <c r="DR39" s="654"/>
      <c r="DS39" s="654"/>
      <c r="DT39" s="654"/>
      <c r="DU39" s="654"/>
      <c r="DV39" s="655"/>
      <c r="DW39" s="628" t="s">
        <v>122</v>
      </c>
      <c r="DX39" s="656"/>
      <c r="DY39" s="656"/>
      <c r="DZ39" s="656"/>
      <c r="EA39" s="656"/>
      <c r="EB39" s="656"/>
      <c r="EC39" s="657"/>
    </row>
    <row r="40" spans="2:133" ht="11.25" customHeight="1" x14ac:dyDescent="0.15">
      <c r="B40" s="620" t="s">
        <v>331</v>
      </c>
      <c r="C40" s="621"/>
      <c r="D40" s="621"/>
      <c r="E40" s="621"/>
      <c r="F40" s="621"/>
      <c r="G40" s="621"/>
      <c r="H40" s="621"/>
      <c r="I40" s="621"/>
      <c r="J40" s="621"/>
      <c r="K40" s="621"/>
      <c r="L40" s="621"/>
      <c r="M40" s="621"/>
      <c r="N40" s="621"/>
      <c r="O40" s="621"/>
      <c r="P40" s="621"/>
      <c r="Q40" s="622"/>
      <c r="R40" s="623">
        <v>3085</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9" t="s">
        <v>332</v>
      </c>
      <c r="AR40" s="690"/>
      <c r="AS40" s="690"/>
      <c r="AT40" s="690"/>
      <c r="AU40" s="690"/>
      <c r="AV40" s="690"/>
      <c r="AW40" s="690"/>
      <c r="AX40" s="690"/>
      <c r="AY40" s="691"/>
      <c r="AZ40" s="623" t="s">
        <v>122</v>
      </c>
      <c r="BA40" s="624"/>
      <c r="BB40" s="624"/>
      <c r="BC40" s="624"/>
      <c r="BD40" s="654"/>
      <c r="BE40" s="654"/>
      <c r="BF40" s="680"/>
      <c r="BG40" s="669" t="s">
        <v>333</v>
      </c>
      <c r="BH40" s="670"/>
      <c r="BI40" s="670"/>
      <c r="BJ40" s="670"/>
      <c r="BK40" s="670"/>
      <c r="BL40" s="211"/>
      <c r="BM40" s="621" t="s">
        <v>334</v>
      </c>
      <c r="BN40" s="621"/>
      <c r="BO40" s="621"/>
      <c r="BP40" s="621"/>
      <c r="BQ40" s="621"/>
      <c r="BR40" s="621"/>
      <c r="BS40" s="621"/>
      <c r="BT40" s="621"/>
      <c r="BU40" s="622"/>
      <c r="BV40" s="623">
        <v>86</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6"/>
      <c r="DB40" s="656"/>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4" t="s">
        <v>336</v>
      </c>
      <c r="C41" s="645"/>
      <c r="D41" s="645"/>
      <c r="E41" s="645"/>
      <c r="F41" s="645"/>
      <c r="G41" s="645"/>
      <c r="H41" s="645"/>
      <c r="I41" s="645"/>
      <c r="J41" s="645"/>
      <c r="K41" s="645"/>
      <c r="L41" s="645"/>
      <c r="M41" s="645"/>
      <c r="N41" s="645"/>
      <c r="O41" s="645"/>
      <c r="P41" s="645"/>
      <c r="Q41" s="646"/>
      <c r="R41" s="698">
        <v>2990842</v>
      </c>
      <c r="S41" s="699"/>
      <c r="T41" s="699"/>
      <c r="U41" s="699"/>
      <c r="V41" s="699"/>
      <c r="W41" s="699"/>
      <c r="X41" s="699"/>
      <c r="Y41" s="700"/>
      <c r="Z41" s="701">
        <v>100</v>
      </c>
      <c r="AA41" s="701"/>
      <c r="AB41" s="701"/>
      <c r="AC41" s="701"/>
      <c r="AD41" s="702">
        <v>1534460</v>
      </c>
      <c r="AE41" s="702"/>
      <c r="AF41" s="702"/>
      <c r="AG41" s="702"/>
      <c r="AH41" s="702"/>
      <c r="AI41" s="702"/>
      <c r="AJ41" s="702"/>
      <c r="AK41" s="702"/>
      <c r="AL41" s="703">
        <v>100</v>
      </c>
      <c r="AM41" s="683"/>
      <c r="AN41" s="683"/>
      <c r="AO41" s="704"/>
      <c r="AQ41" s="689" t="s">
        <v>337</v>
      </c>
      <c r="AR41" s="690"/>
      <c r="AS41" s="690"/>
      <c r="AT41" s="690"/>
      <c r="AU41" s="690"/>
      <c r="AV41" s="690"/>
      <c r="AW41" s="690"/>
      <c r="AX41" s="690"/>
      <c r="AY41" s="691"/>
      <c r="AZ41" s="623">
        <v>16252</v>
      </c>
      <c r="BA41" s="624"/>
      <c r="BB41" s="624"/>
      <c r="BC41" s="624"/>
      <c r="BD41" s="654"/>
      <c r="BE41" s="654"/>
      <c r="BF41" s="680"/>
      <c r="BG41" s="669"/>
      <c r="BH41" s="670"/>
      <c r="BI41" s="670"/>
      <c r="BJ41" s="670"/>
      <c r="BK41" s="670"/>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4"/>
      <c r="CT41" s="654"/>
      <c r="CU41" s="654"/>
      <c r="CV41" s="654"/>
      <c r="CW41" s="654"/>
      <c r="CX41" s="654"/>
      <c r="CY41" s="655"/>
      <c r="CZ41" s="628" t="s">
        <v>122</v>
      </c>
      <c r="DA41" s="656"/>
      <c r="DB41" s="656"/>
      <c r="DC41" s="658"/>
      <c r="DD41" s="632" t="s">
        <v>122</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340</v>
      </c>
      <c r="AR42" s="706"/>
      <c r="AS42" s="706"/>
      <c r="AT42" s="706"/>
      <c r="AU42" s="706"/>
      <c r="AV42" s="706"/>
      <c r="AW42" s="706"/>
      <c r="AX42" s="706"/>
      <c r="AY42" s="707"/>
      <c r="AZ42" s="698">
        <v>49746</v>
      </c>
      <c r="BA42" s="699"/>
      <c r="BB42" s="699"/>
      <c r="BC42" s="699"/>
      <c r="BD42" s="682"/>
      <c r="BE42" s="682"/>
      <c r="BF42" s="684"/>
      <c r="BG42" s="671"/>
      <c r="BH42" s="672"/>
      <c r="BI42" s="672"/>
      <c r="BJ42" s="672"/>
      <c r="BK42" s="672"/>
      <c r="BL42" s="212"/>
      <c r="BM42" s="645" t="s">
        <v>341</v>
      </c>
      <c r="BN42" s="645"/>
      <c r="BO42" s="645"/>
      <c r="BP42" s="645"/>
      <c r="BQ42" s="645"/>
      <c r="BR42" s="645"/>
      <c r="BS42" s="645"/>
      <c r="BT42" s="645"/>
      <c r="BU42" s="646"/>
      <c r="BV42" s="698" t="s">
        <v>122</v>
      </c>
      <c r="BW42" s="699"/>
      <c r="BX42" s="699"/>
      <c r="BY42" s="699"/>
      <c r="BZ42" s="699"/>
      <c r="CA42" s="699"/>
      <c r="CB42" s="708"/>
      <c r="CD42" s="620" t="s">
        <v>342</v>
      </c>
      <c r="CE42" s="621"/>
      <c r="CF42" s="621"/>
      <c r="CG42" s="621"/>
      <c r="CH42" s="621"/>
      <c r="CI42" s="621"/>
      <c r="CJ42" s="621"/>
      <c r="CK42" s="621"/>
      <c r="CL42" s="621"/>
      <c r="CM42" s="621"/>
      <c r="CN42" s="621"/>
      <c r="CO42" s="621"/>
      <c r="CP42" s="621"/>
      <c r="CQ42" s="622"/>
      <c r="CR42" s="623">
        <v>364296</v>
      </c>
      <c r="CS42" s="654"/>
      <c r="CT42" s="654"/>
      <c r="CU42" s="654"/>
      <c r="CV42" s="654"/>
      <c r="CW42" s="654"/>
      <c r="CX42" s="654"/>
      <c r="CY42" s="655"/>
      <c r="CZ42" s="628">
        <v>12.3</v>
      </c>
      <c r="DA42" s="656"/>
      <c r="DB42" s="656"/>
      <c r="DC42" s="658"/>
      <c r="DD42" s="632">
        <v>108359</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14096</v>
      </c>
      <c r="CS43" s="654"/>
      <c r="CT43" s="654"/>
      <c r="CU43" s="654"/>
      <c r="CV43" s="654"/>
      <c r="CW43" s="654"/>
      <c r="CX43" s="654"/>
      <c r="CY43" s="655"/>
      <c r="CZ43" s="628">
        <v>0.5</v>
      </c>
      <c r="DA43" s="656"/>
      <c r="DB43" s="656"/>
      <c r="DC43" s="658"/>
      <c r="DD43" s="632">
        <v>14096</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343616</v>
      </c>
      <c r="CS44" s="624"/>
      <c r="CT44" s="624"/>
      <c r="CU44" s="624"/>
      <c r="CV44" s="624"/>
      <c r="CW44" s="624"/>
      <c r="CX44" s="624"/>
      <c r="CY44" s="625"/>
      <c r="CZ44" s="628">
        <v>11.6</v>
      </c>
      <c r="DA44" s="629"/>
      <c r="DB44" s="629"/>
      <c r="DC44" s="635"/>
      <c r="DD44" s="632">
        <v>108279</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182138</v>
      </c>
      <c r="CS45" s="654"/>
      <c r="CT45" s="654"/>
      <c r="CU45" s="654"/>
      <c r="CV45" s="654"/>
      <c r="CW45" s="654"/>
      <c r="CX45" s="654"/>
      <c r="CY45" s="655"/>
      <c r="CZ45" s="628">
        <v>6.2</v>
      </c>
      <c r="DA45" s="656"/>
      <c r="DB45" s="656"/>
      <c r="DC45" s="658"/>
      <c r="DD45" s="632">
        <v>284</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144359</v>
      </c>
      <c r="CS46" s="624"/>
      <c r="CT46" s="624"/>
      <c r="CU46" s="624"/>
      <c r="CV46" s="624"/>
      <c r="CW46" s="624"/>
      <c r="CX46" s="624"/>
      <c r="CY46" s="625"/>
      <c r="CZ46" s="628">
        <v>4.9000000000000004</v>
      </c>
      <c r="DA46" s="629"/>
      <c r="DB46" s="629"/>
      <c r="DC46" s="635"/>
      <c r="DD46" s="632">
        <v>104284</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v>20680</v>
      </c>
      <c r="CS47" s="654"/>
      <c r="CT47" s="654"/>
      <c r="CU47" s="654"/>
      <c r="CV47" s="654"/>
      <c r="CW47" s="654"/>
      <c r="CX47" s="654"/>
      <c r="CY47" s="655"/>
      <c r="CZ47" s="628">
        <v>0.7</v>
      </c>
      <c r="DA47" s="656"/>
      <c r="DB47" s="656"/>
      <c r="DC47" s="658"/>
      <c r="DD47" s="632">
        <v>80</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352</v>
      </c>
      <c r="CE49" s="645"/>
      <c r="CF49" s="645"/>
      <c r="CG49" s="645"/>
      <c r="CH49" s="645"/>
      <c r="CI49" s="645"/>
      <c r="CJ49" s="645"/>
      <c r="CK49" s="645"/>
      <c r="CL49" s="645"/>
      <c r="CM49" s="645"/>
      <c r="CN49" s="645"/>
      <c r="CO49" s="645"/>
      <c r="CP49" s="645"/>
      <c r="CQ49" s="646"/>
      <c r="CR49" s="698">
        <v>2960394</v>
      </c>
      <c r="CS49" s="682"/>
      <c r="CT49" s="682"/>
      <c r="CU49" s="682"/>
      <c r="CV49" s="682"/>
      <c r="CW49" s="682"/>
      <c r="CX49" s="682"/>
      <c r="CY49" s="711"/>
      <c r="CZ49" s="703">
        <v>100</v>
      </c>
      <c r="DA49" s="712"/>
      <c r="DB49" s="712"/>
      <c r="DC49" s="713"/>
      <c r="DD49" s="714">
        <v>2007670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5sx94Mgk6RLhYvgz6TLTVo5LJH/n8KrXPpwsK+vi6n9TzAvSqamvl4vQdFabir+HderSJd2bLuNtIHNCSuuDuw==" saltValue="Ty/nOjKFswzp9Lwl4vze9w=="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35" t="s">
        <v>353</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36" t="s">
        <v>354</v>
      </c>
      <c r="DK2" s="737"/>
      <c r="DL2" s="737"/>
      <c r="DM2" s="737"/>
      <c r="DN2" s="737"/>
      <c r="DO2" s="738"/>
      <c r="DP2" s="216"/>
      <c r="DQ2" s="736" t="s">
        <v>355</v>
      </c>
      <c r="DR2" s="737"/>
      <c r="DS2" s="737"/>
      <c r="DT2" s="737"/>
      <c r="DU2" s="737"/>
      <c r="DV2" s="737"/>
      <c r="DW2" s="737"/>
      <c r="DX2" s="737"/>
      <c r="DY2" s="737"/>
      <c r="DZ2" s="738"/>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39" t="s">
        <v>356</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20"/>
      <c r="BA4" s="220"/>
      <c r="BB4" s="220"/>
      <c r="BC4" s="220"/>
      <c r="BD4" s="220"/>
      <c r="BE4" s="221"/>
      <c r="BF4" s="221"/>
      <c r="BG4" s="221"/>
      <c r="BH4" s="221"/>
      <c r="BI4" s="221"/>
      <c r="BJ4" s="221"/>
      <c r="BK4" s="221"/>
      <c r="BL4" s="221"/>
      <c r="BM4" s="221"/>
      <c r="BN4" s="221"/>
      <c r="BO4" s="221"/>
      <c r="BP4" s="221"/>
      <c r="BQ4" s="740" t="s">
        <v>357</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22"/>
    </row>
    <row r="5" spans="1:131" s="223" customFormat="1" ht="26.25" customHeight="1" x14ac:dyDescent="0.15">
      <c r="A5" s="729" t="s">
        <v>358</v>
      </c>
      <c r="B5" s="730"/>
      <c r="C5" s="730"/>
      <c r="D5" s="730"/>
      <c r="E5" s="730"/>
      <c r="F5" s="730"/>
      <c r="G5" s="730"/>
      <c r="H5" s="730"/>
      <c r="I5" s="730"/>
      <c r="J5" s="730"/>
      <c r="K5" s="730"/>
      <c r="L5" s="730"/>
      <c r="M5" s="730"/>
      <c r="N5" s="730"/>
      <c r="O5" s="730"/>
      <c r="P5" s="731"/>
      <c r="Q5" s="725" t="s">
        <v>359</v>
      </c>
      <c r="R5" s="721"/>
      <c r="S5" s="721"/>
      <c r="T5" s="721"/>
      <c r="U5" s="722"/>
      <c r="V5" s="725" t="s">
        <v>360</v>
      </c>
      <c r="W5" s="721"/>
      <c r="X5" s="721"/>
      <c r="Y5" s="721"/>
      <c r="Z5" s="722"/>
      <c r="AA5" s="725" t="s">
        <v>361</v>
      </c>
      <c r="AB5" s="721"/>
      <c r="AC5" s="721"/>
      <c r="AD5" s="721"/>
      <c r="AE5" s="721"/>
      <c r="AF5" s="741" t="s">
        <v>362</v>
      </c>
      <c r="AG5" s="721"/>
      <c r="AH5" s="721"/>
      <c r="AI5" s="721"/>
      <c r="AJ5" s="727"/>
      <c r="AK5" s="721" t="s">
        <v>363</v>
      </c>
      <c r="AL5" s="721"/>
      <c r="AM5" s="721"/>
      <c r="AN5" s="721"/>
      <c r="AO5" s="722"/>
      <c r="AP5" s="725" t="s">
        <v>364</v>
      </c>
      <c r="AQ5" s="721"/>
      <c r="AR5" s="721"/>
      <c r="AS5" s="721"/>
      <c r="AT5" s="722"/>
      <c r="AU5" s="725" t="s">
        <v>365</v>
      </c>
      <c r="AV5" s="721"/>
      <c r="AW5" s="721"/>
      <c r="AX5" s="721"/>
      <c r="AY5" s="727"/>
      <c r="AZ5" s="220"/>
      <c r="BA5" s="220"/>
      <c r="BB5" s="220"/>
      <c r="BC5" s="220"/>
      <c r="BD5" s="220"/>
      <c r="BE5" s="221"/>
      <c r="BF5" s="221"/>
      <c r="BG5" s="221"/>
      <c r="BH5" s="221"/>
      <c r="BI5" s="221"/>
      <c r="BJ5" s="221"/>
      <c r="BK5" s="221"/>
      <c r="BL5" s="221"/>
      <c r="BM5" s="221"/>
      <c r="BN5" s="221"/>
      <c r="BO5" s="221"/>
      <c r="BP5" s="221"/>
      <c r="BQ5" s="729" t="s">
        <v>366</v>
      </c>
      <c r="BR5" s="730"/>
      <c r="BS5" s="730"/>
      <c r="BT5" s="730"/>
      <c r="BU5" s="730"/>
      <c r="BV5" s="730"/>
      <c r="BW5" s="730"/>
      <c r="BX5" s="730"/>
      <c r="BY5" s="730"/>
      <c r="BZ5" s="730"/>
      <c r="CA5" s="730"/>
      <c r="CB5" s="730"/>
      <c r="CC5" s="730"/>
      <c r="CD5" s="730"/>
      <c r="CE5" s="730"/>
      <c r="CF5" s="730"/>
      <c r="CG5" s="731"/>
      <c r="CH5" s="725" t="s">
        <v>367</v>
      </c>
      <c r="CI5" s="721"/>
      <c r="CJ5" s="721"/>
      <c r="CK5" s="721"/>
      <c r="CL5" s="722"/>
      <c r="CM5" s="725" t="s">
        <v>368</v>
      </c>
      <c r="CN5" s="721"/>
      <c r="CO5" s="721"/>
      <c r="CP5" s="721"/>
      <c r="CQ5" s="722"/>
      <c r="CR5" s="725" t="s">
        <v>369</v>
      </c>
      <c r="CS5" s="721"/>
      <c r="CT5" s="721"/>
      <c r="CU5" s="721"/>
      <c r="CV5" s="722"/>
      <c r="CW5" s="725" t="s">
        <v>370</v>
      </c>
      <c r="CX5" s="721"/>
      <c r="CY5" s="721"/>
      <c r="CZ5" s="721"/>
      <c r="DA5" s="722"/>
      <c r="DB5" s="725" t="s">
        <v>371</v>
      </c>
      <c r="DC5" s="721"/>
      <c r="DD5" s="721"/>
      <c r="DE5" s="721"/>
      <c r="DF5" s="722"/>
      <c r="DG5" s="774" t="s">
        <v>372</v>
      </c>
      <c r="DH5" s="775"/>
      <c r="DI5" s="775"/>
      <c r="DJ5" s="775"/>
      <c r="DK5" s="776"/>
      <c r="DL5" s="774" t="s">
        <v>373</v>
      </c>
      <c r="DM5" s="775"/>
      <c r="DN5" s="775"/>
      <c r="DO5" s="775"/>
      <c r="DP5" s="776"/>
      <c r="DQ5" s="725" t="s">
        <v>374</v>
      </c>
      <c r="DR5" s="721"/>
      <c r="DS5" s="721"/>
      <c r="DT5" s="721"/>
      <c r="DU5" s="722"/>
      <c r="DV5" s="725" t="s">
        <v>365</v>
      </c>
      <c r="DW5" s="721"/>
      <c r="DX5" s="721"/>
      <c r="DY5" s="721"/>
      <c r="DZ5" s="727"/>
      <c r="EA5" s="222"/>
    </row>
    <row r="6" spans="1:131" s="223" customFormat="1" ht="26.25" customHeight="1" thickBot="1" x14ac:dyDescent="0.2">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20"/>
      <c r="BA6" s="220"/>
      <c r="BB6" s="220"/>
      <c r="BC6" s="220"/>
      <c r="BD6" s="220"/>
      <c r="BE6" s="221"/>
      <c r="BF6" s="221"/>
      <c r="BG6" s="221"/>
      <c r="BH6" s="221"/>
      <c r="BI6" s="221"/>
      <c r="BJ6" s="221"/>
      <c r="BK6" s="221"/>
      <c r="BL6" s="221"/>
      <c r="BM6" s="221"/>
      <c r="BN6" s="221"/>
      <c r="BO6" s="221"/>
      <c r="BP6" s="221"/>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22"/>
    </row>
    <row r="7" spans="1:131" s="223" customFormat="1" ht="26.25" customHeight="1" thickTop="1" x14ac:dyDescent="0.15">
      <c r="A7" s="224">
        <v>1</v>
      </c>
      <c r="B7" s="760" t="s">
        <v>375</v>
      </c>
      <c r="C7" s="761"/>
      <c r="D7" s="761"/>
      <c r="E7" s="761"/>
      <c r="F7" s="761"/>
      <c r="G7" s="761"/>
      <c r="H7" s="761"/>
      <c r="I7" s="761"/>
      <c r="J7" s="761"/>
      <c r="K7" s="761"/>
      <c r="L7" s="761"/>
      <c r="M7" s="761"/>
      <c r="N7" s="761"/>
      <c r="O7" s="761"/>
      <c r="P7" s="762"/>
      <c r="Q7" s="763">
        <v>2991</v>
      </c>
      <c r="R7" s="764"/>
      <c r="S7" s="764"/>
      <c r="T7" s="764"/>
      <c r="U7" s="764"/>
      <c r="V7" s="764">
        <v>2960</v>
      </c>
      <c r="W7" s="764"/>
      <c r="X7" s="764"/>
      <c r="Y7" s="764"/>
      <c r="Z7" s="764"/>
      <c r="AA7" s="764">
        <v>31</v>
      </c>
      <c r="AB7" s="764"/>
      <c r="AC7" s="764"/>
      <c r="AD7" s="764"/>
      <c r="AE7" s="765"/>
      <c r="AF7" s="766">
        <v>429</v>
      </c>
      <c r="AG7" s="767"/>
      <c r="AH7" s="767"/>
      <c r="AI7" s="767"/>
      <c r="AJ7" s="768"/>
      <c r="AK7" s="769" t="s">
        <v>555</v>
      </c>
      <c r="AL7" s="770"/>
      <c r="AM7" s="770"/>
      <c r="AN7" s="770"/>
      <c r="AO7" s="770"/>
      <c r="AP7" s="770">
        <v>2345</v>
      </c>
      <c r="AQ7" s="770"/>
      <c r="AR7" s="770"/>
      <c r="AS7" s="770"/>
      <c r="AT7" s="770"/>
      <c r="AU7" s="771"/>
      <c r="AV7" s="771"/>
      <c r="AW7" s="771"/>
      <c r="AX7" s="771"/>
      <c r="AY7" s="772"/>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73"/>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49"/>
      <c r="C8" s="750"/>
      <c r="D8" s="750"/>
      <c r="E8" s="750"/>
      <c r="F8" s="750"/>
      <c r="G8" s="750"/>
      <c r="H8" s="750"/>
      <c r="I8" s="750"/>
      <c r="J8" s="750"/>
      <c r="K8" s="750"/>
      <c r="L8" s="750"/>
      <c r="M8" s="750"/>
      <c r="N8" s="750"/>
      <c r="O8" s="750"/>
      <c r="P8" s="751"/>
      <c r="Q8" s="752"/>
      <c r="R8" s="753"/>
      <c r="S8" s="753"/>
      <c r="T8" s="753"/>
      <c r="U8" s="753"/>
      <c r="V8" s="753"/>
      <c r="W8" s="753"/>
      <c r="X8" s="753"/>
      <c r="Y8" s="753"/>
      <c r="Z8" s="753"/>
      <c r="AA8" s="753"/>
      <c r="AB8" s="753"/>
      <c r="AC8" s="753"/>
      <c r="AD8" s="753"/>
      <c r="AE8" s="754"/>
      <c r="AF8" s="755"/>
      <c r="AG8" s="756"/>
      <c r="AH8" s="756"/>
      <c r="AI8" s="756"/>
      <c r="AJ8" s="757"/>
      <c r="AK8" s="758"/>
      <c r="AL8" s="759"/>
      <c r="AM8" s="759"/>
      <c r="AN8" s="759"/>
      <c r="AO8" s="759"/>
      <c r="AP8" s="759"/>
      <c r="AQ8" s="759"/>
      <c r="AR8" s="759"/>
      <c r="AS8" s="759"/>
      <c r="AT8" s="759"/>
      <c r="AU8" s="780"/>
      <c r="AV8" s="780"/>
      <c r="AW8" s="780"/>
      <c r="AX8" s="780"/>
      <c r="AY8" s="781"/>
      <c r="AZ8" s="220"/>
      <c r="BA8" s="220"/>
      <c r="BB8" s="220"/>
      <c r="BC8" s="220"/>
      <c r="BD8" s="220"/>
      <c r="BE8" s="221"/>
      <c r="BF8" s="221"/>
      <c r="BG8" s="221"/>
      <c r="BH8" s="221"/>
      <c r="BI8" s="221"/>
      <c r="BJ8" s="221"/>
      <c r="BK8" s="221"/>
      <c r="BL8" s="221"/>
      <c r="BM8" s="221"/>
      <c r="BN8" s="221"/>
      <c r="BO8" s="221"/>
      <c r="BP8" s="221"/>
      <c r="BQ8" s="226">
        <v>2</v>
      </c>
      <c r="BR8" s="227"/>
      <c r="BS8" s="782"/>
      <c r="BT8" s="783"/>
      <c r="BU8" s="783"/>
      <c r="BV8" s="783"/>
      <c r="BW8" s="783"/>
      <c r="BX8" s="783"/>
      <c r="BY8" s="783"/>
      <c r="BZ8" s="783"/>
      <c r="CA8" s="783"/>
      <c r="CB8" s="783"/>
      <c r="CC8" s="783"/>
      <c r="CD8" s="783"/>
      <c r="CE8" s="783"/>
      <c r="CF8" s="783"/>
      <c r="CG8" s="784"/>
      <c r="CH8" s="785"/>
      <c r="CI8" s="786"/>
      <c r="CJ8" s="786"/>
      <c r="CK8" s="786"/>
      <c r="CL8" s="787"/>
      <c r="CM8" s="785"/>
      <c r="CN8" s="786"/>
      <c r="CO8" s="786"/>
      <c r="CP8" s="786"/>
      <c r="CQ8" s="787"/>
      <c r="CR8" s="785"/>
      <c r="CS8" s="786"/>
      <c r="CT8" s="786"/>
      <c r="CU8" s="786"/>
      <c r="CV8" s="787"/>
      <c r="CW8" s="785"/>
      <c r="CX8" s="786"/>
      <c r="CY8" s="786"/>
      <c r="CZ8" s="786"/>
      <c r="DA8" s="787"/>
      <c r="DB8" s="785"/>
      <c r="DC8" s="786"/>
      <c r="DD8" s="786"/>
      <c r="DE8" s="786"/>
      <c r="DF8" s="787"/>
      <c r="DG8" s="785"/>
      <c r="DH8" s="786"/>
      <c r="DI8" s="786"/>
      <c r="DJ8" s="786"/>
      <c r="DK8" s="787"/>
      <c r="DL8" s="785"/>
      <c r="DM8" s="786"/>
      <c r="DN8" s="786"/>
      <c r="DO8" s="786"/>
      <c r="DP8" s="787"/>
      <c r="DQ8" s="785"/>
      <c r="DR8" s="786"/>
      <c r="DS8" s="786"/>
      <c r="DT8" s="786"/>
      <c r="DU8" s="787"/>
      <c r="DV8" s="782"/>
      <c r="DW8" s="783"/>
      <c r="DX8" s="783"/>
      <c r="DY8" s="783"/>
      <c r="DZ8" s="788"/>
      <c r="EA8" s="222"/>
    </row>
    <row r="9" spans="1:131" s="223" customFormat="1" ht="26.25" customHeight="1" x14ac:dyDescent="0.15">
      <c r="A9" s="226">
        <v>3</v>
      </c>
      <c r="B9" s="749"/>
      <c r="C9" s="750"/>
      <c r="D9" s="750"/>
      <c r="E9" s="750"/>
      <c r="F9" s="750"/>
      <c r="G9" s="750"/>
      <c r="H9" s="750"/>
      <c r="I9" s="750"/>
      <c r="J9" s="750"/>
      <c r="K9" s="750"/>
      <c r="L9" s="750"/>
      <c r="M9" s="750"/>
      <c r="N9" s="750"/>
      <c r="O9" s="750"/>
      <c r="P9" s="751"/>
      <c r="Q9" s="752"/>
      <c r="R9" s="753"/>
      <c r="S9" s="753"/>
      <c r="T9" s="753"/>
      <c r="U9" s="753"/>
      <c r="V9" s="753"/>
      <c r="W9" s="753"/>
      <c r="X9" s="753"/>
      <c r="Y9" s="753"/>
      <c r="Z9" s="753"/>
      <c r="AA9" s="753"/>
      <c r="AB9" s="753"/>
      <c r="AC9" s="753"/>
      <c r="AD9" s="753"/>
      <c r="AE9" s="754"/>
      <c r="AF9" s="755"/>
      <c r="AG9" s="756"/>
      <c r="AH9" s="756"/>
      <c r="AI9" s="756"/>
      <c r="AJ9" s="757"/>
      <c r="AK9" s="758"/>
      <c r="AL9" s="759"/>
      <c r="AM9" s="759"/>
      <c r="AN9" s="759"/>
      <c r="AO9" s="759"/>
      <c r="AP9" s="759"/>
      <c r="AQ9" s="759"/>
      <c r="AR9" s="759"/>
      <c r="AS9" s="759"/>
      <c r="AT9" s="759"/>
      <c r="AU9" s="780"/>
      <c r="AV9" s="780"/>
      <c r="AW9" s="780"/>
      <c r="AX9" s="780"/>
      <c r="AY9" s="781"/>
      <c r="AZ9" s="220"/>
      <c r="BA9" s="220"/>
      <c r="BB9" s="220"/>
      <c r="BC9" s="220"/>
      <c r="BD9" s="220"/>
      <c r="BE9" s="221"/>
      <c r="BF9" s="221"/>
      <c r="BG9" s="221"/>
      <c r="BH9" s="221"/>
      <c r="BI9" s="221"/>
      <c r="BJ9" s="221"/>
      <c r="BK9" s="221"/>
      <c r="BL9" s="221"/>
      <c r="BM9" s="221"/>
      <c r="BN9" s="221"/>
      <c r="BO9" s="221"/>
      <c r="BP9" s="221"/>
      <c r="BQ9" s="226">
        <v>3</v>
      </c>
      <c r="BR9" s="227"/>
      <c r="BS9" s="782"/>
      <c r="BT9" s="783"/>
      <c r="BU9" s="783"/>
      <c r="BV9" s="783"/>
      <c r="BW9" s="783"/>
      <c r="BX9" s="783"/>
      <c r="BY9" s="783"/>
      <c r="BZ9" s="783"/>
      <c r="CA9" s="783"/>
      <c r="CB9" s="783"/>
      <c r="CC9" s="783"/>
      <c r="CD9" s="783"/>
      <c r="CE9" s="783"/>
      <c r="CF9" s="783"/>
      <c r="CG9" s="784"/>
      <c r="CH9" s="785"/>
      <c r="CI9" s="786"/>
      <c r="CJ9" s="786"/>
      <c r="CK9" s="786"/>
      <c r="CL9" s="787"/>
      <c r="CM9" s="785"/>
      <c r="CN9" s="786"/>
      <c r="CO9" s="786"/>
      <c r="CP9" s="786"/>
      <c r="CQ9" s="787"/>
      <c r="CR9" s="785"/>
      <c r="CS9" s="786"/>
      <c r="CT9" s="786"/>
      <c r="CU9" s="786"/>
      <c r="CV9" s="787"/>
      <c r="CW9" s="785"/>
      <c r="CX9" s="786"/>
      <c r="CY9" s="786"/>
      <c r="CZ9" s="786"/>
      <c r="DA9" s="787"/>
      <c r="DB9" s="785"/>
      <c r="DC9" s="786"/>
      <c r="DD9" s="786"/>
      <c r="DE9" s="786"/>
      <c r="DF9" s="787"/>
      <c r="DG9" s="785"/>
      <c r="DH9" s="786"/>
      <c r="DI9" s="786"/>
      <c r="DJ9" s="786"/>
      <c r="DK9" s="787"/>
      <c r="DL9" s="785"/>
      <c r="DM9" s="786"/>
      <c r="DN9" s="786"/>
      <c r="DO9" s="786"/>
      <c r="DP9" s="787"/>
      <c r="DQ9" s="785"/>
      <c r="DR9" s="786"/>
      <c r="DS9" s="786"/>
      <c r="DT9" s="786"/>
      <c r="DU9" s="787"/>
      <c r="DV9" s="782"/>
      <c r="DW9" s="783"/>
      <c r="DX9" s="783"/>
      <c r="DY9" s="783"/>
      <c r="DZ9" s="788"/>
      <c r="EA9" s="222"/>
    </row>
    <row r="10" spans="1:131" s="223" customFormat="1" ht="26.25" customHeight="1" x14ac:dyDescent="0.15">
      <c r="A10" s="226">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220"/>
      <c r="BA10" s="220"/>
      <c r="BB10" s="220"/>
      <c r="BC10" s="220"/>
      <c r="BD10" s="220"/>
      <c r="BE10" s="221"/>
      <c r="BF10" s="221"/>
      <c r="BG10" s="221"/>
      <c r="BH10" s="221"/>
      <c r="BI10" s="221"/>
      <c r="BJ10" s="221"/>
      <c r="BK10" s="221"/>
      <c r="BL10" s="221"/>
      <c r="BM10" s="221"/>
      <c r="BN10" s="221"/>
      <c r="BO10" s="221"/>
      <c r="BP10" s="221"/>
      <c r="BQ10" s="226">
        <v>4</v>
      </c>
      <c r="BR10" s="227"/>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22"/>
    </row>
    <row r="11" spans="1:131" s="223" customFormat="1" ht="26.25" customHeight="1" x14ac:dyDescent="0.15">
      <c r="A11" s="226">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220"/>
      <c r="BA11" s="220"/>
      <c r="BB11" s="220"/>
      <c r="BC11" s="220"/>
      <c r="BD11" s="220"/>
      <c r="BE11" s="221"/>
      <c r="BF11" s="221"/>
      <c r="BG11" s="221"/>
      <c r="BH11" s="221"/>
      <c r="BI11" s="221"/>
      <c r="BJ11" s="221"/>
      <c r="BK11" s="221"/>
      <c r="BL11" s="221"/>
      <c r="BM11" s="221"/>
      <c r="BN11" s="221"/>
      <c r="BO11" s="221"/>
      <c r="BP11" s="221"/>
      <c r="BQ11" s="226">
        <v>5</v>
      </c>
      <c r="BR11" s="227"/>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22"/>
    </row>
    <row r="12" spans="1:131" s="223" customFormat="1" ht="26.25" customHeight="1" x14ac:dyDescent="0.15">
      <c r="A12" s="226">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220"/>
      <c r="BA12" s="220"/>
      <c r="BB12" s="220"/>
      <c r="BC12" s="220"/>
      <c r="BD12" s="220"/>
      <c r="BE12" s="221"/>
      <c r="BF12" s="221"/>
      <c r="BG12" s="221"/>
      <c r="BH12" s="221"/>
      <c r="BI12" s="221"/>
      <c r="BJ12" s="221"/>
      <c r="BK12" s="221"/>
      <c r="BL12" s="221"/>
      <c r="BM12" s="221"/>
      <c r="BN12" s="221"/>
      <c r="BO12" s="221"/>
      <c r="BP12" s="221"/>
      <c r="BQ12" s="226">
        <v>6</v>
      </c>
      <c r="BR12" s="227"/>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22"/>
    </row>
    <row r="13" spans="1:131" s="223" customFormat="1" ht="26.25" customHeight="1" x14ac:dyDescent="0.15">
      <c r="A13" s="226">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220"/>
      <c r="BA13" s="220"/>
      <c r="BB13" s="220"/>
      <c r="BC13" s="220"/>
      <c r="BD13" s="220"/>
      <c r="BE13" s="221"/>
      <c r="BF13" s="221"/>
      <c r="BG13" s="221"/>
      <c r="BH13" s="221"/>
      <c r="BI13" s="221"/>
      <c r="BJ13" s="221"/>
      <c r="BK13" s="221"/>
      <c r="BL13" s="221"/>
      <c r="BM13" s="221"/>
      <c r="BN13" s="221"/>
      <c r="BO13" s="221"/>
      <c r="BP13" s="221"/>
      <c r="BQ13" s="226">
        <v>7</v>
      </c>
      <c r="BR13" s="227"/>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22"/>
    </row>
    <row r="14" spans="1:131" s="223" customFormat="1" ht="26.25" customHeight="1" x14ac:dyDescent="0.15">
      <c r="A14" s="226">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20"/>
      <c r="BA14" s="220"/>
      <c r="BB14" s="220"/>
      <c r="BC14" s="220"/>
      <c r="BD14" s="220"/>
      <c r="BE14" s="221"/>
      <c r="BF14" s="221"/>
      <c r="BG14" s="221"/>
      <c r="BH14" s="221"/>
      <c r="BI14" s="221"/>
      <c r="BJ14" s="221"/>
      <c r="BK14" s="221"/>
      <c r="BL14" s="221"/>
      <c r="BM14" s="221"/>
      <c r="BN14" s="221"/>
      <c r="BO14" s="221"/>
      <c r="BP14" s="221"/>
      <c r="BQ14" s="226">
        <v>8</v>
      </c>
      <c r="BR14" s="227"/>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22"/>
    </row>
    <row r="15" spans="1:131" s="223" customFormat="1" ht="26.25" customHeight="1" x14ac:dyDescent="0.15">
      <c r="A15" s="226">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20"/>
      <c r="BA15" s="220"/>
      <c r="BB15" s="220"/>
      <c r="BC15" s="220"/>
      <c r="BD15" s="220"/>
      <c r="BE15" s="221"/>
      <c r="BF15" s="221"/>
      <c r="BG15" s="221"/>
      <c r="BH15" s="221"/>
      <c r="BI15" s="221"/>
      <c r="BJ15" s="221"/>
      <c r="BK15" s="221"/>
      <c r="BL15" s="221"/>
      <c r="BM15" s="221"/>
      <c r="BN15" s="221"/>
      <c r="BO15" s="221"/>
      <c r="BP15" s="221"/>
      <c r="BQ15" s="226">
        <v>9</v>
      </c>
      <c r="BR15" s="227"/>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22"/>
    </row>
    <row r="16" spans="1:131" s="223" customFormat="1" ht="26.25" customHeight="1" x14ac:dyDescent="0.15">
      <c r="A16" s="226">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20"/>
      <c r="BA16" s="220"/>
      <c r="BB16" s="220"/>
      <c r="BC16" s="220"/>
      <c r="BD16" s="220"/>
      <c r="BE16" s="221"/>
      <c r="BF16" s="221"/>
      <c r="BG16" s="221"/>
      <c r="BH16" s="221"/>
      <c r="BI16" s="221"/>
      <c r="BJ16" s="221"/>
      <c r="BK16" s="221"/>
      <c r="BL16" s="221"/>
      <c r="BM16" s="221"/>
      <c r="BN16" s="221"/>
      <c r="BO16" s="221"/>
      <c r="BP16" s="221"/>
      <c r="BQ16" s="226">
        <v>10</v>
      </c>
      <c r="BR16" s="227"/>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22"/>
    </row>
    <row r="17" spans="1:131" s="223" customFormat="1" ht="26.25" customHeight="1" x14ac:dyDescent="0.15">
      <c r="A17" s="226">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20"/>
      <c r="BA17" s="220"/>
      <c r="BB17" s="220"/>
      <c r="BC17" s="220"/>
      <c r="BD17" s="220"/>
      <c r="BE17" s="221"/>
      <c r="BF17" s="221"/>
      <c r="BG17" s="221"/>
      <c r="BH17" s="221"/>
      <c r="BI17" s="221"/>
      <c r="BJ17" s="221"/>
      <c r="BK17" s="221"/>
      <c r="BL17" s="221"/>
      <c r="BM17" s="221"/>
      <c r="BN17" s="221"/>
      <c r="BO17" s="221"/>
      <c r="BP17" s="221"/>
      <c r="BQ17" s="226">
        <v>11</v>
      </c>
      <c r="BR17" s="227"/>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22"/>
    </row>
    <row r="18" spans="1:131" s="223" customFormat="1" ht="26.25" customHeight="1" x14ac:dyDescent="0.15">
      <c r="A18" s="226">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20"/>
      <c r="BA18" s="220"/>
      <c r="BB18" s="220"/>
      <c r="BC18" s="220"/>
      <c r="BD18" s="220"/>
      <c r="BE18" s="221"/>
      <c r="BF18" s="221"/>
      <c r="BG18" s="221"/>
      <c r="BH18" s="221"/>
      <c r="BI18" s="221"/>
      <c r="BJ18" s="221"/>
      <c r="BK18" s="221"/>
      <c r="BL18" s="221"/>
      <c r="BM18" s="221"/>
      <c r="BN18" s="221"/>
      <c r="BO18" s="221"/>
      <c r="BP18" s="221"/>
      <c r="BQ18" s="226">
        <v>12</v>
      </c>
      <c r="BR18" s="227"/>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22"/>
    </row>
    <row r="19" spans="1:131" s="223" customFormat="1" ht="26.25" customHeight="1" x14ac:dyDescent="0.15">
      <c r="A19" s="226">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20"/>
      <c r="BA19" s="220"/>
      <c r="BB19" s="220"/>
      <c r="BC19" s="220"/>
      <c r="BD19" s="220"/>
      <c r="BE19" s="221"/>
      <c r="BF19" s="221"/>
      <c r="BG19" s="221"/>
      <c r="BH19" s="221"/>
      <c r="BI19" s="221"/>
      <c r="BJ19" s="221"/>
      <c r="BK19" s="221"/>
      <c r="BL19" s="221"/>
      <c r="BM19" s="221"/>
      <c r="BN19" s="221"/>
      <c r="BO19" s="221"/>
      <c r="BP19" s="221"/>
      <c r="BQ19" s="226">
        <v>13</v>
      </c>
      <c r="BR19" s="227"/>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22"/>
    </row>
    <row r="20" spans="1:131" s="223" customFormat="1" ht="26.25" customHeight="1" x14ac:dyDescent="0.15">
      <c r="A20" s="226">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20"/>
      <c r="BA20" s="220"/>
      <c r="BB20" s="220"/>
      <c r="BC20" s="220"/>
      <c r="BD20" s="220"/>
      <c r="BE20" s="221"/>
      <c r="BF20" s="221"/>
      <c r="BG20" s="221"/>
      <c r="BH20" s="221"/>
      <c r="BI20" s="221"/>
      <c r="BJ20" s="221"/>
      <c r="BK20" s="221"/>
      <c r="BL20" s="221"/>
      <c r="BM20" s="221"/>
      <c r="BN20" s="221"/>
      <c r="BO20" s="221"/>
      <c r="BP20" s="221"/>
      <c r="BQ20" s="226">
        <v>14</v>
      </c>
      <c r="BR20" s="227"/>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22"/>
    </row>
    <row r="21" spans="1:131" s="223" customFormat="1" ht="26.25" customHeight="1" thickBot="1" x14ac:dyDescent="0.2">
      <c r="A21" s="226">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20"/>
      <c r="BA21" s="220"/>
      <c r="BB21" s="220"/>
      <c r="BC21" s="220"/>
      <c r="BD21" s="220"/>
      <c r="BE21" s="221"/>
      <c r="BF21" s="221"/>
      <c r="BG21" s="221"/>
      <c r="BH21" s="221"/>
      <c r="BI21" s="221"/>
      <c r="BJ21" s="221"/>
      <c r="BK21" s="221"/>
      <c r="BL21" s="221"/>
      <c r="BM21" s="221"/>
      <c r="BN21" s="221"/>
      <c r="BO21" s="221"/>
      <c r="BP21" s="221"/>
      <c r="BQ21" s="226">
        <v>15</v>
      </c>
      <c r="BR21" s="227"/>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22"/>
    </row>
    <row r="22" spans="1:131" s="223" customFormat="1" ht="26.25" customHeight="1" x14ac:dyDescent="0.15">
      <c r="A22" s="226">
        <v>16</v>
      </c>
      <c r="B22" s="749"/>
      <c r="C22" s="750"/>
      <c r="D22" s="750"/>
      <c r="E22" s="750"/>
      <c r="F22" s="750"/>
      <c r="G22" s="750"/>
      <c r="H22" s="750"/>
      <c r="I22" s="750"/>
      <c r="J22" s="750"/>
      <c r="K22" s="750"/>
      <c r="L22" s="750"/>
      <c r="M22" s="750"/>
      <c r="N22" s="750"/>
      <c r="O22" s="750"/>
      <c r="P22" s="751"/>
      <c r="Q22" s="799"/>
      <c r="R22" s="800"/>
      <c r="S22" s="800"/>
      <c r="T22" s="800"/>
      <c r="U22" s="800"/>
      <c r="V22" s="800"/>
      <c r="W22" s="800"/>
      <c r="X22" s="800"/>
      <c r="Y22" s="800"/>
      <c r="Z22" s="800"/>
      <c r="AA22" s="800"/>
      <c r="AB22" s="800"/>
      <c r="AC22" s="800"/>
      <c r="AD22" s="800"/>
      <c r="AE22" s="801"/>
      <c r="AF22" s="755"/>
      <c r="AG22" s="756"/>
      <c r="AH22" s="756"/>
      <c r="AI22" s="756"/>
      <c r="AJ22" s="757"/>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0</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22"/>
    </row>
    <row r="25" spans="1:131" ht="26.25" customHeight="1" thickBot="1" x14ac:dyDescent="0.2">
      <c r="A25" s="739" t="s">
        <v>380</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20"/>
      <c r="BK25" s="220"/>
      <c r="BL25" s="220"/>
      <c r="BM25" s="220"/>
      <c r="BN25" s="220"/>
      <c r="BO25" s="229"/>
      <c r="BP25" s="229"/>
      <c r="BQ25" s="226">
        <v>19</v>
      </c>
      <c r="BR25" s="227"/>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18"/>
    </row>
    <row r="26" spans="1:131" ht="26.25" customHeight="1" x14ac:dyDescent="0.15">
      <c r="A26" s="729" t="s">
        <v>358</v>
      </c>
      <c r="B26" s="730"/>
      <c r="C26" s="730"/>
      <c r="D26" s="730"/>
      <c r="E26" s="730"/>
      <c r="F26" s="730"/>
      <c r="G26" s="730"/>
      <c r="H26" s="730"/>
      <c r="I26" s="730"/>
      <c r="J26" s="730"/>
      <c r="K26" s="730"/>
      <c r="L26" s="730"/>
      <c r="M26" s="730"/>
      <c r="N26" s="730"/>
      <c r="O26" s="730"/>
      <c r="P26" s="731"/>
      <c r="Q26" s="725" t="s">
        <v>381</v>
      </c>
      <c r="R26" s="721"/>
      <c r="S26" s="721"/>
      <c r="T26" s="721"/>
      <c r="U26" s="722"/>
      <c r="V26" s="725" t="s">
        <v>382</v>
      </c>
      <c r="W26" s="721"/>
      <c r="X26" s="721"/>
      <c r="Y26" s="721"/>
      <c r="Z26" s="722"/>
      <c r="AA26" s="725" t="s">
        <v>383</v>
      </c>
      <c r="AB26" s="721"/>
      <c r="AC26" s="721"/>
      <c r="AD26" s="721"/>
      <c r="AE26" s="721"/>
      <c r="AF26" s="814" t="s">
        <v>384</v>
      </c>
      <c r="AG26" s="815"/>
      <c r="AH26" s="815"/>
      <c r="AI26" s="815"/>
      <c r="AJ26" s="816"/>
      <c r="AK26" s="721" t="s">
        <v>385</v>
      </c>
      <c r="AL26" s="721"/>
      <c r="AM26" s="721"/>
      <c r="AN26" s="721"/>
      <c r="AO26" s="722"/>
      <c r="AP26" s="725" t="s">
        <v>386</v>
      </c>
      <c r="AQ26" s="721"/>
      <c r="AR26" s="721"/>
      <c r="AS26" s="721"/>
      <c r="AT26" s="722"/>
      <c r="AU26" s="725" t="s">
        <v>387</v>
      </c>
      <c r="AV26" s="721"/>
      <c r="AW26" s="721"/>
      <c r="AX26" s="721"/>
      <c r="AY26" s="722"/>
      <c r="AZ26" s="725" t="s">
        <v>388</v>
      </c>
      <c r="BA26" s="721"/>
      <c r="BB26" s="721"/>
      <c r="BC26" s="721"/>
      <c r="BD26" s="722"/>
      <c r="BE26" s="725" t="s">
        <v>365</v>
      </c>
      <c r="BF26" s="721"/>
      <c r="BG26" s="721"/>
      <c r="BH26" s="721"/>
      <c r="BI26" s="727"/>
      <c r="BJ26" s="220"/>
      <c r="BK26" s="220"/>
      <c r="BL26" s="220"/>
      <c r="BM26" s="220"/>
      <c r="BN26" s="220"/>
      <c r="BO26" s="229"/>
      <c r="BP26" s="229"/>
      <c r="BQ26" s="226">
        <v>20</v>
      </c>
      <c r="BR26" s="227"/>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18"/>
    </row>
    <row r="27" spans="1:131" ht="26.25" customHeight="1" thickBot="1" x14ac:dyDescent="0.2">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7"/>
      <c r="AG27" s="818"/>
      <c r="AH27" s="818"/>
      <c r="AI27" s="818"/>
      <c r="AJ27" s="819"/>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20"/>
      <c r="BK27" s="220"/>
      <c r="BL27" s="220"/>
      <c r="BM27" s="220"/>
      <c r="BN27" s="220"/>
      <c r="BO27" s="229"/>
      <c r="BP27" s="229"/>
      <c r="BQ27" s="226">
        <v>21</v>
      </c>
      <c r="BR27" s="227"/>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18"/>
    </row>
    <row r="28" spans="1:131" ht="26.25" customHeight="1" thickTop="1" x14ac:dyDescent="0.15">
      <c r="A28" s="230">
        <v>1</v>
      </c>
      <c r="B28" s="760" t="s">
        <v>389</v>
      </c>
      <c r="C28" s="761"/>
      <c r="D28" s="761"/>
      <c r="E28" s="761"/>
      <c r="F28" s="761"/>
      <c r="G28" s="761"/>
      <c r="H28" s="761"/>
      <c r="I28" s="761"/>
      <c r="J28" s="761"/>
      <c r="K28" s="761"/>
      <c r="L28" s="761"/>
      <c r="M28" s="761"/>
      <c r="N28" s="761"/>
      <c r="O28" s="761"/>
      <c r="P28" s="762"/>
      <c r="Q28" s="822">
        <v>46</v>
      </c>
      <c r="R28" s="823"/>
      <c r="S28" s="823"/>
      <c r="T28" s="823"/>
      <c r="U28" s="823"/>
      <c r="V28" s="823">
        <v>46</v>
      </c>
      <c r="W28" s="823"/>
      <c r="X28" s="823"/>
      <c r="Y28" s="823"/>
      <c r="Z28" s="823"/>
      <c r="AA28" s="823" t="s">
        <v>556</v>
      </c>
      <c r="AB28" s="823"/>
      <c r="AC28" s="823"/>
      <c r="AD28" s="823"/>
      <c r="AE28" s="824"/>
      <c r="AF28" s="825" t="s">
        <v>555</v>
      </c>
      <c r="AG28" s="823"/>
      <c r="AH28" s="823"/>
      <c r="AI28" s="823"/>
      <c r="AJ28" s="826"/>
      <c r="AK28" s="827">
        <v>16</v>
      </c>
      <c r="AL28" s="828"/>
      <c r="AM28" s="828"/>
      <c r="AN28" s="828"/>
      <c r="AO28" s="828"/>
      <c r="AP28" s="828" t="s">
        <v>555</v>
      </c>
      <c r="AQ28" s="828"/>
      <c r="AR28" s="828"/>
      <c r="AS28" s="828"/>
      <c r="AT28" s="828"/>
      <c r="AU28" s="828" t="s">
        <v>556</v>
      </c>
      <c r="AV28" s="828"/>
      <c r="AW28" s="828"/>
      <c r="AX28" s="828"/>
      <c r="AY28" s="828"/>
      <c r="AZ28" s="829" t="s">
        <v>557</v>
      </c>
      <c r="BA28" s="829"/>
      <c r="BB28" s="829"/>
      <c r="BC28" s="829"/>
      <c r="BD28" s="829"/>
      <c r="BE28" s="820"/>
      <c r="BF28" s="820"/>
      <c r="BG28" s="820"/>
      <c r="BH28" s="820"/>
      <c r="BI28" s="821"/>
      <c r="BJ28" s="220"/>
      <c r="BK28" s="220"/>
      <c r="BL28" s="220"/>
      <c r="BM28" s="220"/>
      <c r="BN28" s="220"/>
      <c r="BO28" s="229"/>
      <c r="BP28" s="229"/>
      <c r="BQ28" s="226">
        <v>22</v>
      </c>
      <c r="BR28" s="227"/>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18"/>
    </row>
    <row r="29" spans="1:131" ht="26.25" customHeight="1" x14ac:dyDescent="0.15">
      <c r="A29" s="230">
        <v>2</v>
      </c>
      <c r="B29" s="749" t="s">
        <v>390</v>
      </c>
      <c r="C29" s="750"/>
      <c r="D29" s="750"/>
      <c r="E29" s="750"/>
      <c r="F29" s="750"/>
      <c r="G29" s="750"/>
      <c r="H29" s="750"/>
      <c r="I29" s="750"/>
      <c r="J29" s="750"/>
      <c r="K29" s="750"/>
      <c r="L29" s="750"/>
      <c r="M29" s="750"/>
      <c r="N29" s="750"/>
      <c r="O29" s="750"/>
      <c r="P29" s="751"/>
      <c r="Q29" s="752">
        <v>21</v>
      </c>
      <c r="R29" s="753"/>
      <c r="S29" s="753"/>
      <c r="T29" s="753"/>
      <c r="U29" s="753"/>
      <c r="V29" s="753">
        <v>21</v>
      </c>
      <c r="W29" s="753"/>
      <c r="X29" s="753"/>
      <c r="Y29" s="753"/>
      <c r="Z29" s="753"/>
      <c r="AA29" s="753" t="s">
        <v>555</v>
      </c>
      <c r="AB29" s="753"/>
      <c r="AC29" s="753"/>
      <c r="AD29" s="753"/>
      <c r="AE29" s="754"/>
      <c r="AF29" s="755" t="s">
        <v>122</v>
      </c>
      <c r="AG29" s="756"/>
      <c r="AH29" s="756"/>
      <c r="AI29" s="756"/>
      <c r="AJ29" s="757"/>
      <c r="AK29" s="834">
        <v>8</v>
      </c>
      <c r="AL29" s="830"/>
      <c r="AM29" s="830"/>
      <c r="AN29" s="830"/>
      <c r="AO29" s="830"/>
      <c r="AP29" s="830" t="s">
        <v>558</v>
      </c>
      <c r="AQ29" s="830"/>
      <c r="AR29" s="830"/>
      <c r="AS29" s="830"/>
      <c r="AT29" s="830"/>
      <c r="AU29" s="830" t="s">
        <v>559</v>
      </c>
      <c r="AV29" s="830"/>
      <c r="AW29" s="830"/>
      <c r="AX29" s="830"/>
      <c r="AY29" s="830"/>
      <c r="AZ29" s="831" t="s">
        <v>555</v>
      </c>
      <c r="BA29" s="831"/>
      <c r="BB29" s="831"/>
      <c r="BC29" s="831"/>
      <c r="BD29" s="831"/>
      <c r="BE29" s="832"/>
      <c r="BF29" s="832"/>
      <c r="BG29" s="832"/>
      <c r="BH29" s="832"/>
      <c r="BI29" s="833"/>
      <c r="BJ29" s="220"/>
      <c r="BK29" s="220"/>
      <c r="BL29" s="220"/>
      <c r="BM29" s="220"/>
      <c r="BN29" s="220"/>
      <c r="BO29" s="229"/>
      <c r="BP29" s="229"/>
      <c r="BQ29" s="226">
        <v>23</v>
      </c>
      <c r="BR29" s="227"/>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18"/>
    </row>
    <row r="30" spans="1:131" ht="26.25" customHeight="1" x14ac:dyDescent="0.15">
      <c r="A30" s="230">
        <v>3</v>
      </c>
      <c r="B30" s="749" t="s">
        <v>391</v>
      </c>
      <c r="C30" s="750"/>
      <c r="D30" s="750"/>
      <c r="E30" s="750"/>
      <c r="F30" s="750"/>
      <c r="G30" s="750"/>
      <c r="H30" s="750"/>
      <c r="I30" s="750"/>
      <c r="J30" s="750"/>
      <c r="K30" s="750"/>
      <c r="L30" s="750"/>
      <c r="M30" s="750"/>
      <c r="N30" s="750"/>
      <c r="O30" s="750"/>
      <c r="P30" s="751"/>
      <c r="Q30" s="752">
        <v>143</v>
      </c>
      <c r="R30" s="753"/>
      <c r="S30" s="753"/>
      <c r="T30" s="753"/>
      <c r="U30" s="753"/>
      <c r="V30" s="753">
        <v>123</v>
      </c>
      <c r="W30" s="753"/>
      <c r="X30" s="753"/>
      <c r="Y30" s="753"/>
      <c r="Z30" s="753"/>
      <c r="AA30" s="753">
        <v>22</v>
      </c>
      <c r="AB30" s="753"/>
      <c r="AC30" s="753"/>
      <c r="AD30" s="753"/>
      <c r="AE30" s="754"/>
      <c r="AF30" s="755">
        <v>36</v>
      </c>
      <c r="AG30" s="756"/>
      <c r="AH30" s="756"/>
      <c r="AI30" s="756"/>
      <c r="AJ30" s="757"/>
      <c r="AK30" s="834">
        <v>62</v>
      </c>
      <c r="AL30" s="830"/>
      <c r="AM30" s="830"/>
      <c r="AN30" s="830"/>
      <c r="AO30" s="830"/>
      <c r="AP30" s="830">
        <v>211</v>
      </c>
      <c r="AQ30" s="830"/>
      <c r="AR30" s="830"/>
      <c r="AS30" s="830"/>
      <c r="AT30" s="830"/>
      <c r="AU30" s="830">
        <v>17</v>
      </c>
      <c r="AV30" s="830"/>
      <c r="AW30" s="830"/>
      <c r="AX30" s="830"/>
      <c r="AY30" s="830"/>
      <c r="AZ30" s="831" t="s">
        <v>555</v>
      </c>
      <c r="BA30" s="831"/>
      <c r="BB30" s="831"/>
      <c r="BC30" s="831"/>
      <c r="BD30" s="831"/>
      <c r="BE30" s="832" t="s">
        <v>392</v>
      </c>
      <c r="BF30" s="832"/>
      <c r="BG30" s="832"/>
      <c r="BH30" s="832"/>
      <c r="BI30" s="833"/>
      <c r="BJ30" s="220"/>
      <c r="BK30" s="220"/>
      <c r="BL30" s="220"/>
      <c r="BM30" s="220"/>
      <c r="BN30" s="220"/>
      <c r="BO30" s="229"/>
      <c r="BP30" s="229"/>
      <c r="BQ30" s="226">
        <v>24</v>
      </c>
      <c r="BR30" s="227"/>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18"/>
    </row>
    <row r="31" spans="1:131" ht="26.25" customHeight="1" x14ac:dyDescent="0.15">
      <c r="A31" s="230">
        <v>4</v>
      </c>
      <c r="B31" s="749" t="s">
        <v>393</v>
      </c>
      <c r="C31" s="750"/>
      <c r="D31" s="750"/>
      <c r="E31" s="750"/>
      <c r="F31" s="750"/>
      <c r="G31" s="750"/>
      <c r="H31" s="750"/>
      <c r="I31" s="750"/>
      <c r="J31" s="750"/>
      <c r="K31" s="750"/>
      <c r="L31" s="750"/>
      <c r="M31" s="750"/>
      <c r="N31" s="750"/>
      <c r="O31" s="750"/>
      <c r="P31" s="751"/>
      <c r="Q31" s="752">
        <v>94</v>
      </c>
      <c r="R31" s="753"/>
      <c r="S31" s="753"/>
      <c r="T31" s="753"/>
      <c r="U31" s="753"/>
      <c r="V31" s="753">
        <v>88</v>
      </c>
      <c r="W31" s="753"/>
      <c r="X31" s="753"/>
      <c r="Y31" s="753"/>
      <c r="Z31" s="753"/>
      <c r="AA31" s="753">
        <v>6</v>
      </c>
      <c r="AB31" s="753"/>
      <c r="AC31" s="753"/>
      <c r="AD31" s="753"/>
      <c r="AE31" s="754"/>
      <c r="AF31" s="755">
        <v>12</v>
      </c>
      <c r="AG31" s="756"/>
      <c r="AH31" s="756"/>
      <c r="AI31" s="756"/>
      <c r="AJ31" s="757"/>
      <c r="AK31" s="834">
        <v>55</v>
      </c>
      <c r="AL31" s="830"/>
      <c r="AM31" s="830"/>
      <c r="AN31" s="830"/>
      <c r="AO31" s="830"/>
      <c r="AP31" s="830">
        <v>189</v>
      </c>
      <c r="AQ31" s="830"/>
      <c r="AR31" s="830"/>
      <c r="AS31" s="830"/>
      <c r="AT31" s="830"/>
      <c r="AU31" s="830">
        <v>20</v>
      </c>
      <c r="AV31" s="830"/>
      <c r="AW31" s="830"/>
      <c r="AX31" s="830"/>
      <c r="AY31" s="830"/>
      <c r="AZ31" s="831" t="s">
        <v>560</v>
      </c>
      <c r="BA31" s="831"/>
      <c r="BB31" s="831"/>
      <c r="BC31" s="831"/>
      <c r="BD31" s="831"/>
      <c r="BE31" s="832" t="s">
        <v>392</v>
      </c>
      <c r="BF31" s="832"/>
      <c r="BG31" s="832"/>
      <c r="BH31" s="832"/>
      <c r="BI31" s="833"/>
      <c r="BJ31" s="220"/>
      <c r="BK31" s="220"/>
      <c r="BL31" s="220"/>
      <c r="BM31" s="220"/>
      <c r="BN31" s="220"/>
      <c r="BO31" s="229"/>
      <c r="BP31" s="229"/>
      <c r="BQ31" s="226">
        <v>25</v>
      </c>
      <c r="BR31" s="227"/>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18"/>
    </row>
    <row r="32" spans="1:131" ht="26.25" customHeight="1" x14ac:dyDescent="0.15">
      <c r="A32" s="230">
        <v>5</v>
      </c>
      <c r="B32" s="749"/>
      <c r="C32" s="750"/>
      <c r="D32" s="750"/>
      <c r="E32" s="750"/>
      <c r="F32" s="750"/>
      <c r="G32" s="750"/>
      <c r="H32" s="750"/>
      <c r="I32" s="750"/>
      <c r="J32" s="750"/>
      <c r="K32" s="750"/>
      <c r="L32" s="750"/>
      <c r="M32" s="750"/>
      <c r="N32" s="750"/>
      <c r="O32" s="750"/>
      <c r="P32" s="751"/>
      <c r="Q32" s="752"/>
      <c r="R32" s="753"/>
      <c r="S32" s="753"/>
      <c r="T32" s="753"/>
      <c r="U32" s="753"/>
      <c r="V32" s="753"/>
      <c r="W32" s="753"/>
      <c r="X32" s="753"/>
      <c r="Y32" s="753"/>
      <c r="Z32" s="753"/>
      <c r="AA32" s="753"/>
      <c r="AB32" s="753"/>
      <c r="AC32" s="753"/>
      <c r="AD32" s="753"/>
      <c r="AE32" s="754"/>
      <c r="AF32" s="755"/>
      <c r="AG32" s="756"/>
      <c r="AH32" s="756"/>
      <c r="AI32" s="756"/>
      <c r="AJ32" s="757"/>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18"/>
    </row>
    <row r="33" spans="1:131" ht="26.25" customHeight="1" x14ac:dyDescent="0.15">
      <c r="A33" s="230">
        <v>6</v>
      </c>
      <c r="B33" s="749"/>
      <c r="C33" s="750"/>
      <c r="D33" s="750"/>
      <c r="E33" s="750"/>
      <c r="F33" s="750"/>
      <c r="G33" s="750"/>
      <c r="H33" s="750"/>
      <c r="I33" s="750"/>
      <c r="J33" s="750"/>
      <c r="K33" s="750"/>
      <c r="L33" s="750"/>
      <c r="M33" s="750"/>
      <c r="N33" s="750"/>
      <c r="O33" s="750"/>
      <c r="P33" s="751"/>
      <c r="Q33" s="752"/>
      <c r="R33" s="753"/>
      <c r="S33" s="753"/>
      <c r="T33" s="753"/>
      <c r="U33" s="753"/>
      <c r="V33" s="753"/>
      <c r="W33" s="753"/>
      <c r="X33" s="753"/>
      <c r="Y33" s="753"/>
      <c r="Z33" s="753"/>
      <c r="AA33" s="753"/>
      <c r="AB33" s="753"/>
      <c r="AC33" s="753"/>
      <c r="AD33" s="753"/>
      <c r="AE33" s="754"/>
      <c r="AF33" s="755"/>
      <c r="AG33" s="756"/>
      <c r="AH33" s="756"/>
      <c r="AI33" s="756"/>
      <c r="AJ33" s="757"/>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18"/>
    </row>
    <row r="34" spans="1:131" ht="26.25" customHeight="1" x14ac:dyDescent="0.15">
      <c r="A34" s="230">
        <v>7</v>
      </c>
      <c r="B34" s="749"/>
      <c r="C34" s="750"/>
      <c r="D34" s="750"/>
      <c r="E34" s="750"/>
      <c r="F34" s="750"/>
      <c r="G34" s="750"/>
      <c r="H34" s="750"/>
      <c r="I34" s="750"/>
      <c r="J34" s="750"/>
      <c r="K34" s="750"/>
      <c r="L34" s="750"/>
      <c r="M34" s="750"/>
      <c r="N34" s="750"/>
      <c r="O34" s="750"/>
      <c r="P34" s="751"/>
      <c r="Q34" s="752"/>
      <c r="R34" s="753"/>
      <c r="S34" s="753"/>
      <c r="T34" s="753"/>
      <c r="U34" s="753"/>
      <c r="V34" s="753"/>
      <c r="W34" s="753"/>
      <c r="X34" s="753"/>
      <c r="Y34" s="753"/>
      <c r="Z34" s="753"/>
      <c r="AA34" s="753"/>
      <c r="AB34" s="753"/>
      <c r="AC34" s="753"/>
      <c r="AD34" s="753"/>
      <c r="AE34" s="754"/>
      <c r="AF34" s="755"/>
      <c r="AG34" s="756"/>
      <c r="AH34" s="756"/>
      <c r="AI34" s="756"/>
      <c r="AJ34" s="757"/>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18"/>
    </row>
    <row r="35" spans="1:131" ht="26.25" customHeight="1" x14ac:dyDescent="0.15">
      <c r="A35" s="230">
        <v>8</v>
      </c>
      <c r="B35" s="749"/>
      <c r="C35" s="750"/>
      <c r="D35" s="750"/>
      <c r="E35" s="750"/>
      <c r="F35" s="750"/>
      <c r="G35" s="750"/>
      <c r="H35" s="750"/>
      <c r="I35" s="750"/>
      <c r="J35" s="750"/>
      <c r="K35" s="750"/>
      <c r="L35" s="750"/>
      <c r="M35" s="750"/>
      <c r="N35" s="750"/>
      <c r="O35" s="750"/>
      <c r="P35" s="751"/>
      <c r="Q35" s="752"/>
      <c r="R35" s="753"/>
      <c r="S35" s="753"/>
      <c r="T35" s="753"/>
      <c r="U35" s="753"/>
      <c r="V35" s="753"/>
      <c r="W35" s="753"/>
      <c r="X35" s="753"/>
      <c r="Y35" s="753"/>
      <c r="Z35" s="753"/>
      <c r="AA35" s="753"/>
      <c r="AB35" s="753"/>
      <c r="AC35" s="753"/>
      <c r="AD35" s="753"/>
      <c r="AE35" s="754"/>
      <c r="AF35" s="755"/>
      <c r="AG35" s="756"/>
      <c r="AH35" s="756"/>
      <c r="AI35" s="756"/>
      <c r="AJ35" s="757"/>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18"/>
    </row>
    <row r="36" spans="1:131" ht="26.25" customHeight="1" x14ac:dyDescent="0.15">
      <c r="A36" s="230">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18"/>
    </row>
    <row r="37" spans="1:131" ht="26.25" customHeight="1" x14ac:dyDescent="0.15">
      <c r="A37" s="230">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18"/>
    </row>
    <row r="38" spans="1:131" ht="26.25" customHeight="1" x14ac:dyDescent="0.15">
      <c r="A38" s="230">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18"/>
    </row>
    <row r="39" spans="1:131" ht="26.25" customHeight="1" x14ac:dyDescent="0.15">
      <c r="A39" s="230">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18"/>
    </row>
    <row r="40" spans="1:131" ht="26.25" customHeight="1" x14ac:dyDescent="0.15">
      <c r="A40" s="226">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18"/>
    </row>
    <row r="41" spans="1:131" ht="26.25" customHeight="1" x14ac:dyDescent="0.15">
      <c r="A41" s="226">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18"/>
    </row>
    <row r="42" spans="1:131" ht="26.25" customHeight="1" x14ac:dyDescent="0.15">
      <c r="A42" s="226">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18"/>
    </row>
    <row r="43" spans="1:131" ht="26.25" customHeight="1" x14ac:dyDescent="0.15">
      <c r="A43" s="226">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18"/>
    </row>
    <row r="44" spans="1:131" ht="26.25" customHeight="1" x14ac:dyDescent="0.15">
      <c r="A44" s="226">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18"/>
    </row>
    <row r="45" spans="1:131" ht="26.25" customHeight="1" x14ac:dyDescent="0.15">
      <c r="A45" s="226">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18"/>
    </row>
    <row r="46" spans="1:131" ht="26.25" customHeight="1" x14ac:dyDescent="0.15">
      <c r="A46" s="226">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18"/>
    </row>
    <row r="47" spans="1:131" ht="26.25" customHeight="1" x14ac:dyDescent="0.15">
      <c r="A47" s="226">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18"/>
    </row>
    <row r="48" spans="1:131" ht="26.25" customHeight="1" x14ac:dyDescent="0.15">
      <c r="A48" s="226">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18"/>
    </row>
    <row r="49" spans="1:131" ht="26.25" customHeight="1" x14ac:dyDescent="0.15">
      <c r="A49" s="226">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18"/>
    </row>
    <row r="50" spans="1:131" ht="26.25" customHeight="1" x14ac:dyDescent="0.15">
      <c r="A50" s="226">
        <v>23</v>
      </c>
      <c r="B50" s="749"/>
      <c r="C50" s="750"/>
      <c r="D50" s="750"/>
      <c r="E50" s="750"/>
      <c r="F50" s="750"/>
      <c r="G50" s="750"/>
      <c r="H50" s="750"/>
      <c r="I50" s="750"/>
      <c r="J50" s="750"/>
      <c r="K50" s="750"/>
      <c r="L50" s="750"/>
      <c r="M50" s="750"/>
      <c r="N50" s="750"/>
      <c r="O50" s="750"/>
      <c r="P50" s="751"/>
      <c r="Q50" s="835"/>
      <c r="R50" s="836"/>
      <c r="S50" s="836"/>
      <c r="T50" s="836"/>
      <c r="U50" s="836"/>
      <c r="V50" s="836"/>
      <c r="W50" s="836"/>
      <c r="X50" s="836"/>
      <c r="Y50" s="836"/>
      <c r="Z50" s="836"/>
      <c r="AA50" s="836"/>
      <c r="AB50" s="836"/>
      <c r="AC50" s="836"/>
      <c r="AD50" s="836"/>
      <c r="AE50" s="837"/>
      <c r="AF50" s="755"/>
      <c r="AG50" s="756"/>
      <c r="AH50" s="756"/>
      <c r="AI50" s="756"/>
      <c r="AJ50" s="757"/>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18"/>
    </row>
    <row r="51" spans="1:131" ht="26.25" customHeight="1" x14ac:dyDescent="0.15">
      <c r="A51" s="226">
        <v>24</v>
      </c>
      <c r="B51" s="749"/>
      <c r="C51" s="750"/>
      <c r="D51" s="750"/>
      <c r="E51" s="750"/>
      <c r="F51" s="750"/>
      <c r="G51" s="750"/>
      <c r="H51" s="750"/>
      <c r="I51" s="750"/>
      <c r="J51" s="750"/>
      <c r="K51" s="750"/>
      <c r="L51" s="750"/>
      <c r="M51" s="750"/>
      <c r="N51" s="750"/>
      <c r="O51" s="750"/>
      <c r="P51" s="751"/>
      <c r="Q51" s="835"/>
      <c r="R51" s="836"/>
      <c r="S51" s="836"/>
      <c r="T51" s="836"/>
      <c r="U51" s="836"/>
      <c r="V51" s="836"/>
      <c r="W51" s="836"/>
      <c r="X51" s="836"/>
      <c r="Y51" s="836"/>
      <c r="Z51" s="836"/>
      <c r="AA51" s="836"/>
      <c r="AB51" s="836"/>
      <c r="AC51" s="836"/>
      <c r="AD51" s="836"/>
      <c r="AE51" s="837"/>
      <c r="AF51" s="755"/>
      <c r="AG51" s="756"/>
      <c r="AH51" s="756"/>
      <c r="AI51" s="756"/>
      <c r="AJ51" s="757"/>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18"/>
    </row>
    <row r="52" spans="1:131" ht="26.25" customHeight="1" x14ac:dyDescent="0.15">
      <c r="A52" s="226">
        <v>25</v>
      </c>
      <c r="B52" s="749"/>
      <c r="C52" s="750"/>
      <c r="D52" s="750"/>
      <c r="E52" s="750"/>
      <c r="F52" s="750"/>
      <c r="G52" s="750"/>
      <c r="H52" s="750"/>
      <c r="I52" s="750"/>
      <c r="J52" s="750"/>
      <c r="K52" s="750"/>
      <c r="L52" s="750"/>
      <c r="M52" s="750"/>
      <c r="N52" s="750"/>
      <c r="O52" s="750"/>
      <c r="P52" s="751"/>
      <c r="Q52" s="835"/>
      <c r="R52" s="836"/>
      <c r="S52" s="836"/>
      <c r="T52" s="836"/>
      <c r="U52" s="836"/>
      <c r="V52" s="836"/>
      <c r="W52" s="836"/>
      <c r="X52" s="836"/>
      <c r="Y52" s="836"/>
      <c r="Z52" s="836"/>
      <c r="AA52" s="836"/>
      <c r="AB52" s="836"/>
      <c r="AC52" s="836"/>
      <c r="AD52" s="836"/>
      <c r="AE52" s="837"/>
      <c r="AF52" s="755"/>
      <c r="AG52" s="756"/>
      <c r="AH52" s="756"/>
      <c r="AI52" s="756"/>
      <c r="AJ52" s="757"/>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18"/>
    </row>
    <row r="53" spans="1:131" ht="26.25" customHeight="1" x14ac:dyDescent="0.15">
      <c r="A53" s="226">
        <v>26</v>
      </c>
      <c r="B53" s="749"/>
      <c r="C53" s="750"/>
      <c r="D53" s="750"/>
      <c r="E53" s="750"/>
      <c r="F53" s="750"/>
      <c r="G53" s="750"/>
      <c r="H53" s="750"/>
      <c r="I53" s="750"/>
      <c r="J53" s="750"/>
      <c r="K53" s="750"/>
      <c r="L53" s="750"/>
      <c r="M53" s="750"/>
      <c r="N53" s="750"/>
      <c r="O53" s="750"/>
      <c r="P53" s="751"/>
      <c r="Q53" s="835"/>
      <c r="R53" s="836"/>
      <c r="S53" s="836"/>
      <c r="T53" s="836"/>
      <c r="U53" s="836"/>
      <c r="V53" s="836"/>
      <c r="W53" s="836"/>
      <c r="X53" s="836"/>
      <c r="Y53" s="836"/>
      <c r="Z53" s="836"/>
      <c r="AA53" s="836"/>
      <c r="AB53" s="836"/>
      <c r="AC53" s="836"/>
      <c r="AD53" s="836"/>
      <c r="AE53" s="837"/>
      <c r="AF53" s="755"/>
      <c r="AG53" s="756"/>
      <c r="AH53" s="756"/>
      <c r="AI53" s="756"/>
      <c r="AJ53" s="757"/>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18"/>
    </row>
    <row r="54" spans="1:131" ht="26.25" customHeight="1" x14ac:dyDescent="0.15">
      <c r="A54" s="226">
        <v>27</v>
      </c>
      <c r="B54" s="749"/>
      <c r="C54" s="750"/>
      <c r="D54" s="750"/>
      <c r="E54" s="750"/>
      <c r="F54" s="750"/>
      <c r="G54" s="750"/>
      <c r="H54" s="750"/>
      <c r="I54" s="750"/>
      <c r="J54" s="750"/>
      <c r="K54" s="750"/>
      <c r="L54" s="750"/>
      <c r="M54" s="750"/>
      <c r="N54" s="750"/>
      <c r="O54" s="750"/>
      <c r="P54" s="751"/>
      <c r="Q54" s="835"/>
      <c r="R54" s="836"/>
      <c r="S54" s="836"/>
      <c r="T54" s="836"/>
      <c r="U54" s="836"/>
      <c r="V54" s="836"/>
      <c r="W54" s="836"/>
      <c r="X54" s="836"/>
      <c r="Y54" s="836"/>
      <c r="Z54" s="836"/>
      <c r="AA54" s="836"/>
      <c r="AB54" s="836"/>
      <c r="AC54" s="836"/>
      <c r="AD54" s="836"/>
      <c r="AE54" s="837"/>
      <c r="AF54" s="755"/>
      <c r="AG54" s="756"/>
      <c r="AH54" s="756"/>
      <c r="AI54" s="756"/>
      <c r="AJ54" s="757"/>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18"/>
    </row>
    <row r="55" spans="1:131" ht="26.25" customHeight="1" x14ac:dyDescent="0.15">
      <c r="A55" s="226">
        <v>28</v>
      </c>
      <c r="B55" s="749"/>
      <c r="C55" s="750"/>
      <c r="D55" s="750"/>
      <c r="E55" s="750"/>
      <c r="F55" s="750"/>
      <c r="G55" s="750"/>
      <c r="H55" s="750"/>
      <c r="I55" s="750"/>
      <c r="J55" s="750"/>
      <c r="K55" s="750"/>
      <c r="L55" s="750"/>
      <c r="M55" s="750"/>
      <c r="N55" s="750"/>
      <c r="O55" s="750"/>
      <c r="P55" s="751"/>
      <c r="Q55" s="835"/>
      <c r="R55" s="836"/>
      <c r="S55" s="836"/>
      <c r="T55" s="836"/>
      <c r="U55" s="836"/>
      <c r="V55" s="836"/>
      <c r="W55" s="836"/>
      <c r="X55" s="836"/>
      <c r="Y55" s="836"/>
      <c r="Z55" s="836"/>
      <c r="AA55" s="836"/>
      <c r="AB55" s="836"/>
      <c r="AC55" s="836"/>
      <c r="AD55" s="836"/>
      <c r="AE55" s="837"/>
      <c r="AF55" s="755"/>
      <c r="AG55" s="756"/>
      <c r="AH55" s="756"/>
      <c r="AI55" s="756"/>
      <c r="AJ55" s="757"/>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18"/>
    </row>
    <row r="56" spans="1:131" ht="26.25" customHeight="1" x14ac:dyDescent="0.15">
      <c r="A56" s="226">
        <v>29</v>
      </c>
      <c r="B56" s="749"/>
      <c r="C56" s="750"/>
      <c r="D56" s="750"/>
      <c r="E56" s="750"/>
      <c r="F56" s="750"/>
      <c r="G56" s="750"/>
      <c r="H56" s="750"/>
      <c r="I56" s="750"/>
      <c r="J56" s="750"/>
      <c r="K56" s="750"/>
      <c r="L56" s="750"/>
      <c r="M56" s="750"/>
      <c r="N56" s="750"/>
      <c r="O56" s="750"/>
      <c r="P56" s="751"/>
      <c r="Q56" s="835"/>
      <c r="R56" s="836"/>
      <c r="S56" s="836"/>
      <c r="T56" s="836"/>
      <c r="U56" s="836"/>
      <c r="V56" s="836"/>
      <c r="W56" s="836"/>
      <c r="X56" s="836"/>
      <c r="Y56" s="836"/>
      <c r="Z56" s="836"/>
      <c r="AA56" s="836"/>
      <c r="AB56" s="836"/>
      <c r="AC56" s="836"/>
      <c r="AD56" s="836"/>
      <c r="AE56" s="837"/>
      <c r="AF56" s="755"/>
      <c r="AG56" s="756"/>
      <c r="AH56" s="756"/>
      <c r="AI56" s="756"/>
      <c r="AJ56" s="757"/>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18"/>
    </row>
    <row r="57" spans="1:131" ht="26.25" customHeight="1" x14ac:dyDescent="0.15">
      <c r="A57" s="226">
        <v>30</v>
      </c>
      <c r="B57" s="749"/>
      <c r="C57" s="750"/>
      <c r="D57" s="750"/>
      <c r="E57" s="750"/>
      <c r="F57" s="750"/>
      <c r="G57" s="750"/>
      <c r="H57" s="750"/>
      <c r="I57" s="750"/>
      <c r="J57" s="750"/>
      <c r="K57" s="750"/>
      <c r="L57" s="750"/>
      <c r="M57" s="750"/>
      <c r="N57" s="750"/>
      <c r="O57" s="750"/>
      <c r="P57" s="751"/>
      <c r="Q57" s="835"/>
      <c r="R57" s="836"/>
      <c r="S57" s="836"/>
      <c r="T57" s="836"/>
      <c r="U57" s="836"/>
      <c r="V57" s="836"/>
      <c r="W57" s="836"/>
      <c r="X57" s="836"/>
      <c r="Y57" s="836"/>
      <c r="Z57" s="836"/>
      <c r="AA57" s="836"/>
      <c r="AB57" s="836"/>
      <c r="AC57" s="836"/>
      <c r="AD57" s="836"/>
      <c r="AE57" s="837"/>
      <c r="AF57" s="755"/>
      <c r="AG57" s="756"/>
      <c r="AH57" s="756"/>
      <c r="AI57" s="756"/>
      <c r="AJ57" s="757"/>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18"/>
    </row>
    <row r="58" spans="1:131" ht="26.25" customHeight="1" x14ac:dyDescent="0.15">
      <c r="A58" s="226">
        <v>31</v>
      </c>
      <c r="B58" s="749"/>
      <c r="C58" s="750"/>
      <c r="D58" s="750"/>
      <c r="E58" s="750"/>
      <c r="F58" s="750"/>
      <c r="G58" s="750"/>
      <c r="H58" s="750"/>
      <c r="I58" s="750"/>
      <c r="J58" s="750"/>
      <c r="K58" s="750"/>
      <c r="L58" s="750"/>
      <c r="M58" s="750"/>
      <c r="N58" s="750"/>
      <c r="O58" s="750"/>
      <c r="P58" s="751"/>
      <c r="Q58" s="835"/>
      <c r="R58" s="836"/>
      <c r="S58" s="836"/>
      <c r="T58" s="836"/>
      <c r="U58" s="836"/>
      <c r="V58" s="836"/>
      <c r="W58" s="836"/>
      <c r="X58" s="836"/>
      <c r="Y58" s="836"/>
      <c r="Z58" s="836"/>
      <c r="AA58" s="836"/>
      <c r="AB58" s="836"/>
      <c r="AC58" s="836"/>
      <c r="AD58" s="836"/>
      <c r="AE58" s="837"/>
      <c r="AF58" s="755"/>
      <c r="AG58" s="756"/>
      <c r="AH58" s="756"/>
      <c r="AI58" s="756"/>
      <c r="AJ58" s="757"/>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18"/>
    </row>
    <row r="59" spans="1:131" ht="26.25" customHeight="1" x14ac:dyDescent="0.15">
      <c r="A59" s="226">
        <v>32</v>
      </c>
      <c r="B59" s="749"/>
      <c r="C59" s="750"/>
      <c r="D59" s="750"/>
      <c r="E59" s="750"/>
      <c r="F59" s="750"/>
      <c r="G59" s="750"/>
      <c r="H59" s="750"/>
      <c r="I59" s="750"/>
      <c r="J59" s="750"/>
      <c r="K59" s="750"/>
      <c r="L59" s="750"/>
      <c r="M59" s="750"/>
      <c r="N59" s="750"/>
      <c r="O59" s="750"/>
      <c r="P59" s="751"/>
      <c r="Q59" s="835"/>
      <c r="R59" s="836"/>
      <c r="S59" s="836"/>
      <c r="T59" s="836"/>
      <c r="U59" s="836"/>
      <c r="V59" s="836"/>
      <c r="W59" s="836"/>
      <c r="X59" s="836"/>
      <c r="Y59" s="836"/>
      <c r="Z59" s="836"/>
      <c r="AA59" s="836"/>
      <c r="AB59" s="836"/>
      <c r="AC59" s="836"/>
      <c r="AD59" s="836"/>
      <c r="AE59" s="837"/>
      <c r="AF59" s="755"/>
      <c r="AG59" s="756"/>
      <c r="AH59" s="756"/>
      <c r="AI59" s="756"/>
      <c r="AJ59" s="757"/>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18"/>
    </row>
    <row r="60" spans="1:131" ht="26.25" customHeight="1" x14ac:dyDescent="0.15">
      <c r="A60" s="226">
        <v>33</v>
      </c>
      <c r="B60" s="749"/>
      <c r="C60" s="750"/>
      <c r="D60" s="750"/>
      <c r="E60" s="750"/>
      <c r="F60" s="750"/>
      <c r="G60" s="750"/>
      <c r="H60" s="750"/>
      <c r="I60" s="750"/>
      <c r="J60" s="750"/>
      <c r="K60" s="750"/>
      <c r="L60" s="750"/>
      <c r="M60" s="750"/>
      <c r="N60" s="750"/>
      <c r="O60" s="750"/>
      <c r="P60" s="751"/>
      <c r="Q60" s="835"/>
      <c r="R60" s="836"/>
      <c r="S60" s="836"/>
      <c r="T60" s="836"/>
      <c r="U60" s="836"/>
      <c r="V60" s="836"/>
      <c r="W60" s="836"/>
      <c r="X60" s="836"/>
      <c r="Y60" s="836"/>
      <c r="Z60" s="836"/>
      <c r="AA60" s="836"/>
      <c r="AB60" s="836"/>
      <c r="AC60" s="836"/>
      <c r="AD60" s="836"/>
      <c r="AE60" s="837"/>
      <c r="AF60" s="755"/>
      <c r="AG60" s="756"/>
      <c r="AH60" s="756"/>
      <c r="AI60" s="756"/>
      <c r="AJ60" s="757"/>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18"/>
    </row>
    <row r="61" spans="1:131" ht="26.25" customHeight="1" thickBot="1" x14ac:dyDescent="0.2">
      <c r="A61" s="226">
        <v>34</v>
      </c>
      <c r="B61" s="749"/>
      <c r="C61" s="750"/>
      <c r="D61" s="750"/>
      <c r="E61" s="750"/>
      <c r="F61" s="750"/>
      <c r="G61" s="750"/>
      <c r="H61" s="750"/>
      <c r="I61" s="750"/>
      <c r="J61" s="750"/>
      <c r="K61" s="750"/>
      <c r="L61" s="750"/>
      <c r="M61" s="750"/>
      <c r="N61" s="750"/>
      <c r="O61" s="750"/>
      <c r="P61" s="751"/>
      <c r="Q61" s="835"/>
      <c r="R61" s="836"/>
      <c r="S61" s="836"/>
      <c r="T61" s="836"/>
      <c r="U61" s="836"/>
      <c r="V61" s="836"/>
      <c r="W61" s="836"/>
      <c r="X61" s="836"/>
      <c r="Y61" s="836"/>
      <c r="Z61" s="836"/>
      <c r="AA61" s="836"/>
      <c r="AB61" s="836"/>
      <c r="AC61" s="836"/>
      <c r="AD61" s="836"/>
      <c r="AE61" s="837"/>
      <c r="AF61" s="755"/>
      <c r="AG61" s="756"/>
      <c r="AH61" s="756"/>
      <c r="AI61" s="756"/>
      <c r="AJ61" s="757"/>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18"/>
    </row>
    <row r="62" spans="1:131" ht="26.25" customHeight="1" x14ac:dyDescent="0.15">
      <c r="A62" s="226">
        <v>35</v>
      </c>
      <c r="B62" s="749"/>
      <c r="C62" s="750"/>
      <c r="D62" s="750"/>
      <c r="E62" s="750"/>
      <c r="F62" s="750"/>
      <c r="G62" s="750"/>
      <c r="H62" s="750"/>
      <c r="I62" s="750"/>
      <c r="J62" s="750"/>
      <c r="K62" s="750"/>
      <c r="L62" s="750"/>
      <c r="M62" s="750"/>
      <c r="N62" s="750"/>
      <c r="O62" s="750"/>
      <c r="P62" s="751"/>
      <c r="Q62" s="835"/>
      <c r="R62" s="836"/>
      <c r="S62" s="836"/>
      <c r="T62" s="836"/>
      <c r="U62" s="836"/>
      <c r="V62" s="836"/>
      <c r="W62" s="836"/>
      <c r="X62" s="836"/>
      <c r="Y62" s="836"/>
      <c r="Z62" s="836"/>
      <c r="AA62" s="836"/>
      <c r="AB62" s="836"/>
      <c r="AC62" s="836"/>
      <c r="AD62" s="836"/>
      <c r="AE62" s="837"/>
      <c r="AF62" s="755"/>
      <c r="AG62" s="756"/>
      <c r="AH62" s="756"/>
      <c r="AI62" s="756"/>
      <c r="AJ62" s="757"/>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18"/>
    </row>
    <row r="63" spans="1:131" ht="26.25" customHeight="1" thickBot="1" x14ac:dyDescent="0.2">
      <c r="A63" s="228" t="s">
        <v>377</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48</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18"/>
    </row>
    <row r="66" spans="1:131" ht="26.25" customHeight="1" x14ac:dyDescent="0.15">
      <c r="A66" s="729" t="s">
        <v>397</v>
      </c>
      <c r="B66" s="730"/>
      <c r="C66" s="730"/>
      <c r="D66" s="730"/>
      <c r="E66" s="730"/>
      <c r="F66" s="730"/>
      <c r="G66" s="730"/>
      <c r="H66" s="730"/>
      <c r="I66" s="730"/>
      <c r="J66" s="730"/>
      <c r="K66" s="730"/>
      <c r="L66" s="730"/>
      <c r="M66" s="730"/>
      <c r="N66" s="730"/>
      <c r="O66" s="730"/>
      <c r="P66" s="731"/>
      <c r="Q66" s="725" t="s">
        <v>381</v>
      </c>
      <c r="R66" s="721"/>
      <c r="S66" s="721"/>
      <c r="T66" s="721"/>
      <c r="U66" s="722"/>
      <c r="V66" s="725" t="s">
        <v>382</v>
      </c>
      <c r="W66" s="721"/>
      <c r="X66" s="721"/>
      <c r="Y66" s="721"/>
      <c r="Z66" s="722"/>
      <c r="AA66" s="725" t="s">
        <v>383</v>
      </c>
      <c r="AB66" s="721"/>
      <c r="AC66" s="721"/>
      <c r="AD66" s="721"/>
      <c r="AE66" s="722"/>
      <c r="AF66" s="854" t="s">
        <v>384</v>
      </c>
      <c r="AG66" s="815"/>
      <c r="AH66" s="815"/>
      <c r="AI66" s="815"/>
      <c r="AJ66" s="855"/>
      <c r="AK66" s="725" t="s">
        <v>385</v>
      </c>
      <c r="AL66" s="730"/>
      <c r="AM66" s="730"/>
      <c r="AN66" s="730"/>
      <c r="AO66" s="731"/>
      <c r="AP66" s="725" t="s">
        <v>386</v>
      </c>
      <c r="AQ66" s="721"/>
      <c r="AR66" s="721"/>
      <c r="AS66" s="721"/>
      <c r="AT66" s="722"/>
      <c r="AU66" s="725" t="s">
        <v>398</v>
      </c>
      <c r="AV66" s="721"/>
      <c r="AW66" s="721"/>
      <c r="AX66" s="721"/>
      <c r="AY66" s="722"/>
      <c r="AZ66" s="725" t="s">
        <v>365</v>
      </c>
      <c r="BA66" s="721"/>
      <c r="BB66" s="721"/>
      <c r="BC66" s="721"/>
      <c r="BD66" s="727"/>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6"/>
      <c r="AG67" s="818"/>
      <c r="AH67" s="818"/>
      <c r="AI67" s="818"/>
      <c r="AJ67" s="857"/>
      <c r="AK67" s="858"/>
      <c r="AL67" s="733"/>
      <c r="AM67" s="733"/>
      <c r="AN67" s="733"/>
      <c r="AO67" s="734"/>
      <c r="AP67" s="726"/>
      <c r="AQ67" s="723"/>
      <c r="AR67" s="723"/>
      <c r="AS67" s="723"/>
      <c r="AT67" s="724"/>
      <c r="AU67" s="726"/>
      <c r="AV67" s="723"/>
      <c r="AW67" s="723"/>
      <c r="AX67" s="723"/>
      <c r="AY67" s="724"/>
      <c r="AZ67" s="726"/>
      <c r="BA67" s="723"/>
      <c r="BB67" s="723"/>
      <c r="BC67" s="723"/>
      <c r="BD67" s="728"/>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550</v>
      </c>
      <c r="C68" s="870"/>
      <c r="D68" s="870"/>
      <c r="E68" s="870"/>
      <c r="F68" s="870"/>
      <c r="G68" s="870"/>
      <c r="H68" s="870"/>
      <c r="I68" s="870"/>
      <c r="J68" s="870"/>
      <c r="K68" s="870"/>
      <c r="L68" s="870"/>
      <c r="M68" s="870"/>
      <c r="N68" s="870"/>
      <c r="O68" s="870"/>
      <c r="P68" s="871"/>
      <c r="Q68" s="872">
        <v>194</v>
      </c>
      <c r="R68" s="866"/>
      <c r="S68" s="866"/>
      <c r="T68" s="866"/>
      <c r="U68" s="866"/>
      <c r="V68" s="866">
        <v>184</v>
      </c>
      <c r="W68" s="866"/>
      <c r="X68" s="866"/>
      <c r="Y68" s="866"/>
      <c r="Z68" s="866"/>
      <c r="AA68" s="866">
        <v>10</v>
      </c>
      <c r="AB68" s="866"/>
      <c r="AC68" s="866"/>
      <c r="AD68" s="866"/>
      <c r="AE68" s="866"/>
      <c r="AF68" s="866">
        <v>10</v>
      </c>
      <c r="AG68" s="866"/>
      <c r="AH68" s="866"/>
      <c r="AI68" s="866"/>
      <c r="AJ68" s="866"/>
      <c r="AK68" s="866" t="s">
        <v>555</v>
      </c>
      <c r="AL68" s="866"/>
      <c r="AM68" s="866"/>
      <c r="AN68" s="866"/>
      <c r="AO68" s="866"/>
      <c r="AP68" s="866" t="s">
        <v>555</v>
      </c>
      <c r="AQ68" s="866"/>
      <c r="AR68" s="866"/>
      <c r="AS68" s="866"/>
      <c r="AT68" s="866"/>
      <c r="AU68" s="866" t="s">
        <v>555</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551</v>
      </c>
      <c r="C69" s="874"/>
      <c r="D69" s="874"/>
      <c r="E69" s="874"/>
      <c r="F69" s="874"/>
      <c r="G69" s="874"/>
      <c r="H69" s="874"/>
      <c r="I69" s="874"/>
      <c r="J69" s="874"/>
      <c r="K69" s="874"/>
      <c r="L69" s="874"/>
      <c r="M69" s="874"/>
      <c r="N69" s="874"/>
      <c r="O69" s="874"/>
      <c r="P69" s="875"/>
      <c r="Q69" s="876">
        <v>193</v>
      </c>
      <c r="R69" s="830"/>
      <c r="S69" s="830"/>
      <c r="T69" s="830"/>
      <c r="U69" s="830"/>
      <c r="V69" s="830">
        <v>190</v>
      </c>
      <c r="W69" s="830"/>
      <c r="X69" s="830"/>
      <c r="Y69" s="830"/>
      <c r="Z69" s="830"/>
      <c r="AA69" s="830">
        <v>3</v>
      </c>
      <c r="AB69" s="830"/>
      <c r="AC69" s="830"/>
      <c r="AD69" s="830"/>
      <c r="AE69" s="830"/>
      <c r="AF69" s="830">
        <v>3</v>
      </c>
      <c r="AG69" s="830"/>
      <c r="AH69" s="830"/>
      <c r="AI69" s="830"/>
      <c r="AJ69" s="830"/>
      <c r="AK69" s="830">
        <v>7</v>
      </c>
      <c r="AL69" s="830"/>
      <c r="AM69" s="830"/>
      <c r="AN69" s="830"/>
      <c r="AO69" s="830"/>
      <c r="AP69" s="830" t="s">
        <v>555</v>
      </c>
      <c r="AQ69" s="830"/>
      <c r="AR69" s="830"/>
      <c r="AS69" s="830"/>
      <c r="AT69" s="830"/>
      <c r="AU69" s="830" t="s">
        <v>561</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552</v>
      </c>
      <c r="C70" s="874"/>
      <c r="D70" s="874"/>
      <c r="E70" s="874"/>
      <c r="F70" s="874"/>
      <c r="G70" s="874"/>
      <c r="H70" s="874"/>
      <c r="I70" s="874"/>
      <c r="J70" s="874"/>
      <c r="K70" s="874"/>
      <c r="L70" s="874"/>
      <c r="M70" s="874"/>
      <c r="N70" s="874"/>
      <c r="O70" s="874"/>
      <c r="P70" s="875"/>
      <c r="Q70" s="876">
        <v>2777</v>
      </c>
      <c r="R70" s="830"/>
      <c r="S70" s="830"/>
      <c r="T70" s="830"/>
      <c r="U70" s="830"/>
      <c r="V70" s="830">
        <v>2748</v>
      </c>
      <c r="W70" s="830"/>
      <c r="X70" s="830"/>
      <c r="Y70" s="830"/>
      <c r="Z70" s="830"/>
      <c r="AA70" s="830">
        <v>29</v>
      </c>
      <c r="AB70" s="830"/>
      <c r="AC70" s="830"/>
      <c r="AD70" s="830"/>
      <c r="AE70" s="830"/>
      <c r="AF70" s="830">
        <v>27</v>
      </c>
      <c r="AG70" s="830"/>
      <c r="AH70" s="830"/>
      <c r="AI70" s="830"/>
      <c r="AJ70" s="830"/>
      <c r="AK70" s="830" t="s">
        <v>557</v>
      </c>
      <c r="AL70" s="830"/>
      <c r="AM70" s="830"/>
      <c r="AN70" s="830"/>
      <c r="AO70" s="830"/>
      <c r="AP70" s="830" t="s">
        <v>555</v>
      </c>
      <c r="AQ70" s="830"/>
      <c r="AR70" s="830"/>
      <c r="AS70" s="830"/>
      <c r="AT70" s="830"/>
      <c r="AU70" s="830" t="s">
        <v>555</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553</v>
      </c>
      <c r="C71" s="874"/>
      <c r="D71" s="874"/>
      <c r="E71" s="874"/>
      <c r="F71" s="874"/>
      <c r="G71" s="874"/>
      <c r="H71" s="874"/>
      <c r="I71" s="874"/>
      <c r="J71" s="874"/>
      <c r="K71" s="874"/>
      <c r="L71" s="874"/>
      <c r="M71" s="874"/>
      <c r="N71" s="874"/>
      <c r="O71" s="874"/>
      <c r="P71" s="875"/>
      <c r="Q71" s="876">
        <v>1448</v>
      </c>
      <c r="R71" s="830"/>
      <c r="S71" s="830"/>
      <c r="T71" s="830"/>
      <c r="U71" s="830"/>
      <c r="V71" s="830">
        <v>1375</v>
      </c>
      <c r="W71" s="830"/>
      <c r="X71" s="830"/>
      <c r="Y71" s="830"/>
      <c r="Z71" s="830"/>
      <c r="AA71" s="830">
        <v>74</v>
      </c>
      <c r="AB71" s="830"/>
      <c r="AC71" s="830"/>
      <c r="AD71" s="830"/>
      <c r="AE71" s="830"/>
      <c r="AF71" s="830">
        <v>57</v>
      </c>
      <c r="AG71" s="830"/>
      <c r="AH71" s="830"/>
      <c r="AI71" s="830"/>
      <c r="AJ71" s="830"/>
      <c r="AK71" s="830" t="s">
        <v>557</v>
      </c>
      <c r="AL71" s="830"/>
      <c r="AM71" s="830"/>
      <c r="AN71" s="830"/>
      <c r="AO71" s="830"/>
      <c r="AP71" s="830">
        <v>138</v>
      </c>
      <c r="AQ71" s="830"/>
      <c r="AR71" s="830"/>
      <c r="AS71" s="830"/>
      <c r="AT71" s="830"/>
      <c r="AU71" s="830" t="s">
        <v>559</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554</v>
      </c>
      <c r="C72" s="874"/>
      <c r="D72" s="874"/>
      <c r="E72" s="874"/>
      <c r="F72" s="874"/>
      <c r="G72" s="874"/>
      <c r="H72" s="874"/>
      <c r="I72" s="874"/>
      <c r="J72" s="874"/>
      <c r="K72" s="874"/>
      <c r="L72" s="874"/>
      <c r="M72" s="874"/>
      <c r="N72" s="874"/>
      <c r="O72" s="874"/>
      <c r="P72" s="875"/>
      <c r="Q72" s="876">
        <v>16</v>
      </c>
      <c r="R72" s="830"/>
      <c r="S72" s="830"/>
      <c r="T72" s="830"/>
      <c r="U72" s="830"/>
      <c r="V72" s="830">
        <v>16</v>
      </c>
      <c r="W72" s="830"/>
      <c r="X72" s="830"/>
      <c r="Y72" s="830"/>
      <c r="Z72" s="830"/>
      <c r="AA72" s="830">
        <v>0</v>
      </c>
      <c r="AB72" s="830"/>
      <c r="AC72" s="830"/>
      <c r="AD72" s="830"/>
      <c r="AE72" s="830"/>
      <c r="AF72" s="830" t="s">
        <v>563</v>
      </c>
      <c r="AG72" s="830"/>
      <c r="AH72" s="830"/>
      <c r="AI72" s="830"/>
      <c r="AJ72" s="830"/>
      <c r="AK72" s="830" t="s">
        <v>555</v>
      </c>
      <c r="AL72" s="830"/>
      <c r="AM72" s="830"/>
      <c r="AN72" s="830"/>
      <c r="AO72" s="830"/>
      <c r="AP72" s="830" t="s">
        <v>555</v>
      </c>
      <c r="AQ72" s="830"/>
      <c r="AR72" s="830"/>
      <c r="AS72" s="830"/>
      <c r="AT72" s="830"/>
      <c r="AU72" s="830" t="s">
        <v>562</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295</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295</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295</v>
      </c>
      <c r="DR109" s="893"/>
      <c r="DS109" s="893"/>
      <c r="DT109" s="893"/>
      <c r="DU109" s="894"/>
      <c r="DV109" s="892" t="s">
        <v>410</v>
      </c>
      <c r="DW109" s="893"/>
      <c r="DX109" s="893"/>
      <c r="DY109" s="893"/>
      <c r="DZ109" s="895"/>
    </row>
    <row r="110" spans="1:131" s="218"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244969</v>
      </c>
      <c r="AB110" s="900"/>
      <c r="AC110" s="900"/>
      <c r="AD110" s="900"/>
      <c r="AE110" s="901"/>
      <c r="AF110" s="902">
        <v>242376</v>
      </c>
      <c r="AG110" s="900"/>
      <c r="AH110" s="900"/>
      <c r="AI110" s="900"/>
      <c r="AJ110" s="901"/>
      <c r="AK110" s="902">
        <v>240316</v>
      </c>
      <c r="AL110" s="900"/>
      <c r="AM110" s="900"/>
      <c r="AN110" s="900"/>
      <c r="AO110" s="901"/>
      <c r="AP110" s="903">
        <v>17.8</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2245600</v>
      </c>
      <c r="BR110" s="931"/>
      <c r="BS110" s="931"/>
      <c r="BT110" s="931"/>
      <c r="BU110" s="931"/>
      <c r="BV110" s="931">
        <v>2198220</v>
      </c>
      <c r="BW110" s="931"/>
      <c r="BX110" s="931"/>
      <c r="BY110" s="931"/>
      <c r="BZ110" s="931"/>
      <c r="CA110" s="931">
        <v>2344551</v>
      </c>
      <c r="CB110" s="931"/>
      <c r="CC110" s="931"/>
      <c r="CD110" s="931"/>
      <c r="CE110" s="931"/>
      <c r="CF110" s="944">
        <v>173.5</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341336</v>
      </c>
      <c r="BR112" s="926"/>
      <c r="BS112" s="926"/>
      <c r="BT112" s="926"/>
      <c r="BU112" s="926"/>
      <c r="BV112" s="926">
        <v>599268</v>
      </c>
      <c r="BW112" s="926"/>
      <c r="BX112" s="926"/>
      <c r="BY112" s="926"/>
      <c r="BZ112" s="926"/>
      <c r="CA112" s="926">
        <v>356476</v>
      </c>
      <c r="CB112" s="926"/>
      <c r="CC112" s="926"/>
      <c r="CD112" s="926"/>
      <c r="CE112" s="926"/>
      <c r="CF112" s="920">
        <v>26.4</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31403</v>
      </c>
      <c r="AB113" s="938"/>
      <c r="AC113" s="938"/>
      <c r="AD113" s="938"/>
      <c r="AE113" s="939"/>
      <c r="AF113" s="940">
        <v>32830</v>
      </c>
      <c r="AG113" s="938"/>
      <c r="AH113" s="938"/>
      <c r="AI113" s="938"/>
      <c r="AJ113" s="939"/>
      <c r="AK113" s="940">
        <v>32250</v>
      </c>
      <c r="AL113" s="938"/>
      <c r="AM113" s="938"/>
      <c r="AN113" s="938"/>
      <c r="AO113" s="939"/>
      <c r="AP113" s="941">
        <v>2.4</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5558</v>
      </c>
      <c r="BR113" s="926"/>
      <c r="BS113" s="926"/>
      <c r="BT113" s="926"/>
      <c r="BU113" s="926"/>
      <c r="BV113" s="926">
        <v>4032</v>
      </c>
      <c r="BW113" s="926"/>
      <c r="BX113" s="926"/>
      <c r="BY113" s="926"/>
      <c r="BZ113" s="926"/>
      <c r="CA113" s="926">
        <v>3540</v>
      </c>
      <c r="CB113" s="926"/>
      <c r="CC113" s="926"/>
      <c r="CD113" s="926"/>
      <c r="CE113" s="926"/>
      <c r="CF113" s="920">
        <v>0.3</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5531</v>
      </c>
      <c r="AB114" s="959"/>
      <c r="AC114" s="959"/>
      <c r="AD114" s="959"/>
      <c r="AE114" s="960"/>
      <c r="AF114" s="961">
        <v>1859</v>
      </c>
      <c r="AG114" s="959"/>
      <c r="AH114" s="959"/>
      <c r="AI114" s="959"/>
      <c r="AJ114" s="960"/>
      <c r="AK114" s="961">
        <v>1874</v>
      </c>
      <c r="AL114" s="959"/>
      <c r="AM114" s="959"/>
      <c r="AN114" s="959"/>
      <c r="AO114" s="960"/>
      <c r="AP114" s="962">
        <v>0.1</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288067</v>
      </c>
      <c r="BR114" s="926"/>
      <c r="BS114" s="926"/>
      <c r="BT114" s="926"/>
      <c r="BU114" s="926"/>
      <c r="BV114" s="926">
        <v>285261</v>
      </c>
      <c r="BW114" s="926"/>
      <c r="BX114" s="926"/>
      <c r="BY114" s="926"/>
      <c r="BZ114" s="926"/>
      <c r="CA114" s="926">
        <v>877739</v>
      </c>
      <c r="CB114" s="926"/>
      <c r="CC114" s="926"/>
      <c r="CD114" s="926"/>
      <c r="CE114" s="926"/>
      <c r="CF114" s="920">
        <v>65</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281903</v>
      </c>
      <c r="AB117" s="979"/>
      <c r="AC117" s="979"/>
      <c r="AD117" s="979"/>
      <c r="AE117" s="980"/>
      <c r="AF117" s="981">
        <v>277065</v>
      </c>
      <c r="AG117" s="979"/>
      <c r="AH117" s="979"/>
      <c r="AI117" s="979"/>
      <c r="AJ117" s="980"/>
      <c r="AK117" s="981">
        <v>274440</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295</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62"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440</v>
      </c>
      <c r="BP119" s="1005"/>
      <c r="BQ119" s="999">
        <v>2880561</v>
      </c>
      <c r="BR119" s="1000"/>
      <c r="BS119" s="1000"/>
      <c r="BT119" s="1000"/>
      <c r="BU119" s="1000"/>
      <c r="BV119" s="1000">
        <v>3086781</v>
      </c>
      <c r="BW119" s="1000"/>
      <c r="BX119" s="1000"/>
      <c r="BY119" s="1000"/>
      <c r="BZ119" s="1000"/>
      <c r="CA119" s="1000">
        <v>3582306</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63"/>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1443877</v>
      </c>
      <c r="BR120" s="931"/>
      <c r="BS120" s="931"/>
      <c r="BT120" s="931"/>
      <c r="BU120" s="931"/>
      <c r="BV120" s="931">
        <v>1482156</v>
      </c>
      <c r="BW120" s="931"/>
      <c r="BX120" s="931"/>
      <c r="BY120" s="931"/>
      <c r="BZ120" s="931"/>
      <c r="CA120" s="931">
        <v>1479426</v>
      </c>
      <c r="CB120" s="931"/>
      <c r="CC120" s="931"/>
      <c r="CD120" s="931"/>
      <c r="CE120" s="931"/>
      <c r="CF120" s="944">
        <v>109.5</v>
      </c>
      <c r="CG120" s="945"/>
      <c r="CH120" s="945"/>
      <c r="CI120" s="945"/>
      <c r="CJ120" s="945"/>
      <c r="CK120" s="1006" t="s">
        <v>444</v>
      </c>
      <c r="CL120" s="1007"/>
      <c r="CM120" s="1007"/>
      <c r="CN120" s="1007"/>
      <c r="CO120" s="1008"/>
      <c r="CP120" s="1014" t="s">
        <v>445</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189910</v>
      </c>
      <c r="DR120" s="931"/>
      <c r="DS120" s="931"/>
      <c r="DT120" s="931"/>
      <c r="DU120" s="931"/>
      <c r="DV120" s="932">
        <v>14.1</v>
      </c>
      <c r="DW120" s="932"/>
      <c r="DX120" s="932"/>
      <c r="DY120" s="932"/>
      <c r="DZ120" s="933"/>
    </row>
    <row r="121" spans="1:130" s="218" customFormat="1" ht="26.25" customHeight="1" x14ac:dyDescent="0.15">
      <c r="A121" s="1063"/>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374491</v>
      </c>
      <c r="BR121" s="926"/>
      <c r="BS121" s="926"/>
      <c r="BT121" s="926"/>
      <c r="BU121" s="926"/>
      <c r="BV121" s="926">
        <v>368366</v>
      </c>
      <c r="BW121" s="926"/>
      <c r="BX121" s="926"/>
      <c r="BY121" s="926"/>
      <c r="BZ121" s="926"/>
      <c r="CA121" s="926">
        <v>388417</v>
      </c>
      <c r="CB121" s="926"/>
      <c r="CC121" s="926"/>
      <c r="CD121" s="926"/>
      <c r="CE121" s="926"/>
      <c r="CF121" s="920">
        <v>28.7</v>
      </c>
      <c r="CG121" s="921"/>
      <c r="CH121" s="921"/>
      <c r="CI121" s="921"/>
      <c r="CJ121" s="921"/>
      <c r="CK121" s="1009"/>
      <c r="CL121" s="1010"/>
      <c r="CM121" s="1010"/>
      <c r="CN121" s="1010"/>
      <c r="CO121" s="1011"/>
      <c r="CP121" s="1019" t="s">
        <v>448</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166566</v>
      </c>
      <c r="DR121" s="926"/>
      <c r="DS121" s="926"/>
      <c r="DT121" s="926"/>
      <c r="DU121" s="926"/>
      <c r="DV121" s="927">
        <v>12.3</v>
      </c>
      <c r="DW121" s="927"/>
      <c r="DX121" s="927"/>
      <c r="DY121" s="927"/>
      <c r="DZ121" s="928"/>
    </row>
    <row r="122" spans="1:130" s="218" customFormat="1" ht="26.25" customHeight="1" x14ac:dyDescent="0.15">
      <c r="A122" s="1063"/>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1620769</v>
      </c>
      <c r="BR122" s="1000"/>
      <c r="BS122" s="1000"/>
      <c r="BT122" s="1000"/>
      <c r="BU122" s="1000"/>
      <c r="BV122" s="1000">
        <v>1586107</v>
      </c>
      <c r="BW122" s="1000"/>
      <c r="BX122" s="1000"/>
      <c r="BY122" s="1000"/>
      <c r="BZ122" s="1000"/>
      <c r="CA122" s="1000">
        <v>1717053</v>
      </c>
      <c r="CB122" s="1000"/>
      <c r="CC122" s="1000"/>
      <c r="CD122" s="1000"/>
      <c r="CE122" s="1000"/>
      <c r="CF122" s="1017">
        <v>127.1</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63"/>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450</v>
      </c>
      <c r="BP123" s="1005"/>
      <c r="BQ123" s="1035">
        <v>3439137</v>
      </c>
      <c r="BR123" s="1036"/>
      <c r="BS123" s="1036"/>
      <c r="BT123" s="1036"/>
      <c r="BU123" s="1036"/>
      <c r="BV123" s="1036">
        <v>3436629</v>
      </c>
      <c r="BW123" s="1036"/>
      <c r="BX123" s="1036"/>
      <c r="BY123" s="1036"/>
      <c r="BZ123" s="1036"/>
      <c r="CA123" s="1036">
        <v>3584896</v>
      </c>
      <c r="CB123" s="1036"/>
      <c r="CC123" s="1036"/>
      <c r="CD123" s="1036"/>
      <c r="CE123" s="1036"/>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63"/>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31" t="s">
        <v>451</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v>341336</v>
      </c>
      <c r="DH124" s="986"/>
      <c r="DI124" s="986"/>
      <c r="DJ124" s="986"/>
      <c r="DK124" s="987"/>
      <c r="DL124" s="985">
        <v>599268</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63"/>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63"/>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64"/>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7" t="s">
        <v>457</v>
      </c>
      <c r="AY127" s="1038"/>
      <c r="AZ127" s="1038"/>
      <c r="BA127" s="1038"/>
      <c r="BB127" s="1038"/>
      <c r="BC127" s="1038"/>
      <c r="BD127" s="1038"/>
      <c r="BE127" s="1039"/>
      <c r="BF127" s="1040" t="s">
        <v>458</v>
      </c>
      <c r="BG127" s="1038"/>
      <c r="BH127" s="1038"/>
      <c r="BI127" s="1038"/>
      <c r="BJ127" s="1038"/>
      <c r="BK127" s="1038"/>
      <c r="BL127" s="1039"/>
      <c r="BM127" s="1040" t="s">
        <v>459</v>
      </c>
      <c r="BN127" s="1038"/>
      <c r="BO127" s="1038"/>
      <c r="BP127" s="1038"/>
      <c r="BQ127" s="1038"/>
      <c r="BR127" s="1038"/>
      <c r="BS127" s="1039"/>
      <c r="BT127" s="1040" t="s">
        <v>460</v>
      </c>
      <c r="BU127" s="1038"/>
      <c r="BV127" s="1038"/>
      <c r="BW127" s="1038"/>
      <c r="BX127" s="1038"/>
      <c r="BY127" s="1038"/>
      <c r="BZ127" s="1061"/>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7" t="s">
        <v>462</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463</v>
      </c>
      <c r="X128" s="1049"/>
      <c r="Y128" s="1049"/>
      <c r="Z128" s="1050"/>
      <c r="AA128" s="1051">
        <v>22343</v>
      </c>
      <c r="AB128" s="1052"/>
      <c r="AC128" s="1052"/>
      <c r="AD128" s="1052"/>
      <c r="AE128" s="1053"/>
      <c r="AF128" s="1054">
        <v>22326</v>
      </c>
      <c r="AG128" s="1052"/>
      <c r="AH128" s="1052"/>
      <c r="AI128" s="1052"/>
      <c r="AJ128" s="1053"/>
      <c r="AK128" s="1054">
        <v>23773</v>
      </c>
      <c r="AL128" s="1052"/>
      <c r="AM128" s="1052"/>
      <c r="AN128" s="1052"/>
      <c r="AO128" s="1053"/>
      <c r="AP128" s="1055"/>
      <c r="AQ128" s="1056"/>
      <c r="AR128" s="1056"/>
      <c r="AS128" s="1056"/>
      <c r="AT128" s="1057"/>
      <c r="AU128" s="220"/>
      <c r="AV128" s="220"/>
      <c r="AW128" s="220"/>
      <c r="AX128" s="896" t="s">
        <v>464</v>
      </c>
      <c r="AY128" s="897"/>
      <c r="AZ128" s="897"/>
      <c r="BA128" s="897"/>
      <c r="BB128" s="897"/>
      <c r="BC128" s="897"/>
      <c r="BD128" s="897"/>
      <c r="BE128" s="898"/>
      <c r="BF128" s="1058" t="s">
        <v>122</v>
      </c>
      <c r="BG128" s="1059"/>
      <c r="BH128" s="1059"/>
      <c r="BI128" s="1059"/>
      <c r="BJ128" s="1059"/>
      <c r="BK128" s="1059"/>
      <c r="BL128" s="1060"/>
      <c r="BM128" s="1058">
        <v>15</v>
      </c>
      <c r="BN128" s="1059"/>
      <c r="BO128" s="1059"/>
      <c r="BP128" s="1059"/>
      <c r="BQ128" s="1059"/>
      <c r="BR128" s="1059"/>
      <c r="BS128" s="1060"/>
      <c r="BT128" s="1058">
        <v>20</v>
      </c>
      <c r="BU128" s="1059"/>
      <c r="BV128" s="1059"/>
      <c r="BW128" s="1059"/>
      <c r="BX128" s="1059"/>
      <c r="BY128" s="1059"/>
      <c r="BZ128" s="1076"/>
      <c r="CA128" s="243"/>
      <c r="CB128" s="243"/>
      <c r="CC128" s="243"/>
      <c r="CD128" s="243"/>
      <c r="CE128" s="243"/>
      <c r="CF128" s="243"/>
      <c r="CG128" s="220"/>
      <c r="CH128" s="220"/>
      <c r="CI128" s="220"/>
      <c r="CJ128" s="242"/>
      <c r="CK128" s="1024"/>
      <c r="CL128" s="1025"/>
      <c r="CM128" s="1025"/>
      <c r="CN128" s="1025"/>
      <c r="CO128" s="1026"/>
      <c r="CP128" s="1041" t="s">
        <v>465</v>
      </c>
      <c r="CQ128" s="740"/>
      <c r="CR128" s="740"/>
      <c r="CS128" s="740"/>
      <c r="CT128" s="740"/>
      <c r="CU128" s="740"/>
      <c r="CV128" s="740"/>
      <c r="CW128" s="740"/>
      <c r="CX128" s="740"/>
      <c r="CY128" s="740"/>
      <c r="CZ128" s="740"/>
      <c r="DA128" s="740"/>
      <c r="DB128" s="740"/>
      <c r="DC128" s="740"/>
      <c r="DD128" s="740"/>
      <c r="DE128" s="740"/>
      <c r="DF128" s="1042"/>
      <c r="DG128" s="1043" t="s">
        <v>122</v>
      </c>
      <c r="DH128" s="1044"/>
      <c r="DI128" s="1044"/>
      <c r="DJ128" s="1044"/>
      <c r="DK128" s="1044"/>
      <c r="DL128" s="1044" t="s">
        <v>122</v>
      </c>
      <c r="DM128" s="1044"/>
      <c r="DN128" s="1044"/>
      <c r="DO128" s="1044"/>
      <c r="DP128" s="1044"/>
      <c r="DQ128" s="1044" t="s">
        <v>122</v>
      </c>
      <c r="DR128" s="1044"/>
      <c r="DS128" s="1044"/>
      <c r="DT128" s="1044"/>
      <c r="DU128" s="1044"/>
      <c r="DV128" s="1045" t="s">
        <v>122</v>
      </c>
      <c r="DW128" s="1045"/>
      <c r="DX128" s="1045"/>
      <c r="DY128" s="1045"/>
      <c r="DZ128" s="1046"/>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1480766</v>
      </c>
      <c r="AB129" s="959"/>
      <c r="AC129" s="959"/>
      <c r="AD129" s="959"/>
      <c r="AE129" s="960"/>
      <c r="AF129" s="961">
        <v>1499827</v>
      </c>
      <c r="AG129" s="959"/>
      <c r="AH129" s="959"/>
      <c r="AI129" s="959"/>
      <c r="AJ129" s="960"/>
      <c r="AK129" s="961">
        <v>1537377</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192082</v>
      </c>
      <c r="AB130" s="959"/>
      <c r="AC130" s="959"/>
      <c r="AD130" s="959"/>
      <c r="AE130" s="960"/>
      <c r="AF130" s="961">
        <v>188649</v>
      </c>
      <c r="AG130" s="959"/>
      <c r="AH130" s="959"/>
      <c r="AI130" s="959"/>
      <c r="AJ130" s="960"/>
      <c r="AK130" s="961">
        <v>186199</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1288684</v>
      </c>
      <c r="AB131" s="986"/>
      <c r="AC131" s="986"/>
      <c r="AD131" s="986"/>
      <c r="AE131" s="987"/>
      <c r="AF131" s="985">
        <v>1311178</v>
      </c>
      <c r="AG131" s="986"/>
      <c r="AH131" s="986"/>
      <c r="AI131" s="986"/>
      <c r="AJ131" s="987"/>
      <c r="AK131" s="985">
        <v>1351178</v>
      </c>
      <c r="AL131" s="986"/>
      <c r="AM131" s="986"/>
      <c r="AN131" s="986"/>
      <c r="AO131" s="987"/>
      <c r="AP131" s="1110"/>
      <c r="AQ131" s="1111"/>
      <c r="AR131" s="1111"/>
      <c r="AS131" s="1111"/>
      <c r="AT131" s="1112"/>
      <c r="AU131" s="221"/>
      <c r="AV131" s="221"/>
      <c r="AW131" s="221"/>
      <c r="AX131" s="1083" t="s">
        <v>472</v>
      </c>
      <c r="AY131" s="740"/>
      <c r="AZ131" s="740"/>
      <c r="BA131" s="740"/>
      <c r="BB131" s="740"/>
      <c r="BC131" s="740"/>
      <c r="BD131" s="740"/>
      <c r="BE131" s="1042"/>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5.2361940000000002</v>
      </c>
      <c r="AB132" s="1097"/>
      <c r="AC132" s="1097"/>
      <c r="AD132" s="1097"/>
      <c r="AE132" s="1098"/>
      <c r="AF132" s="1099">
        <v>5.0405059999999997</v>
      </c>
      <c r="AG132" s="1097"/>
      <c r="AH132" s="1097"/>
      <c r="AI132" s="1097"/>
      <c r="AJ132" s="1098"/>
      <c r="AK132" s="1099">
        <v>4.7712440000000003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5.7</v>
      </c>
      <c r="AB133" s="1080"/>
      <c r="AC133" s="1080"/>
      <c r="AD133" s="1080"/>
      <c r="AE133" s="1081"/>
      <c r="AF133" s="1079">
        <v>5.3</v>
      </c>
      <c r="AG133" s="1080"/>
      <c r="AH133" s="1080"/>
      <c r="AI133" s="1080"/>
      <c r="AJ133" s="1081"/>
      <c r="AK133" s="1079">
        <v>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THBJk3tpez2JMed6S6HuBiPIGt2kVkdkUHWTQUbBLlkAA8Z/txN47WzXXnu94WBwPwCJNWG3Vi98Ea8Gb+ubeA==" saltValue="TTL44QxsueCvTigNAwCjo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9eYakf364++1FMsmWXH71RuEbghVGuRBzEBQP7iRChp+I/+kg4Unh8HoJTZUYJrHZNbzHnuA9LhDplJ0QGAlFg==" saltValue="DCrVuoYGKyNsXS3NMoy/Z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M9ZputYAa21RDWqqmMQ4470BYrpVz5h532x9JjJQKgupqcBiCQR0LXCZcF+zeJDuHPy2s8rBMrPHPyDFmW4Yg==" saltValue="FT2AfMIQxUZT0TWxhxfYLg=="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435627</v>
      </c>
      <c r="AP9" s="269">
        <v>291975</v>
      </c>
      <c r="AQ9" s="270">
        <v>263788</v>
      </c>
      <c r="AR9" s="271">
        <v>10.7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131921</v>
      </c>
      <c r="AP10" s="272">
        <v>88419</v>
      </c>
      <c r="AQ10" s="273">
        <v>39680</v>
      </c>
      <c r="AR10" s="274">
        <v>122.8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v>12663</v>
      </c>
      <c r="AP11" s="272">
        <v>8487</v>
      </c>
      <c r="AQ11" s="273">
        <v>4557</v>
      </c>
      <c r="AR11" s="274">
        <v>86.2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488</v>
      </c>
      <c r="AP12" s="272" t="s">
        <v>488</v>
      </c>
      <c r="AQ12" s="273" t="s">
        <v>488</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5753</v>
      </c>
      <c r="AP13" s="272">
        <v>3856</v>
      </c>
      <c r="AQ13" s="273">
        <v>12917</v>
      </c>
      <c r="AR13" s="274">
        <v>-70.099999999999994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14096</v>
      </c>
      <c r="AP14" s="272">
        <v>9448</v>
      </c>
      <c r="AQ14" s="273">
        <v>4746</v>
      </c>
      <c r="AR14" s="274">
        <v>99.1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-16637</v>
      </c>
      <c r="AP15" s="272">
        <v>-11151</v>
      </c>
      <c r="AQ15" s="273">
        <v>-12765</v>
      </c>
      <c r="AR15" s="274">
        <v>-12.6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583423</v>
      </c>
      <c r="AP16" s="272">
        <v>391034</v>
      </c>
      <c r="AQ16" s="273">
        <v>312922</v>
      </c>
      <c r="AR16" s="274">
        <v>25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26.14</v>
      </c>
      <c r="AP21" s="286">
        <v>24.75</v>
      </c>
      <c r="AQ21" s="287">
        <v>1.39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97.9</v>
      </c>
      <c r="AP22" s="291">
        <v>95.6</v>
      </c>
      <c r="AQ22" s="292">
        <v>2.2999999999999998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240316</v>
      </c>
      <c r="AP32" s="300">
        <v>161070</v>
      </c>
      <c r="AQ32" s="301">
        <v>170896</v>
      </c>
      <c r="AR32" s="302">
        <v>-5.7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488</v>
      </c>
      <c r="AP34" s="300" t="s">
        <v>488</v>
      </c>
      <c r="AQ34" s="301">
        <v>5</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32250</v>
      </c>
      <c r="AP35" s="300">
        <v>21615</v>
      </c>
      <c r="AQ35" s="301">
        <v>33138</v>
      </c>
      <c r="AR35" s="302">
        <v>-34.799999999999997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1874</v>
      </c>
      <c r="AP36" s="300">
        <v>1256</v>
      </c>
      <c r="AQ36" s="301">
        <v>2943</v>
      </c>
      <c r="AR36" s="302">
        <v>-57.3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t="s">
        <v>488</v>
      </c>
      <c r="AP37" s="300" t="s">
        <v>488</v>
      </c>
      <c r="AQ37" s="301">
        <v>1487</v>
      </c>
      <c r="AR37" s="302" t="s">
        <v>488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488</v>
      </c>
      <c r="AP38" s="303" t="s">
        <v>488</v>
      </c>
      <c r="AQ38" s="304">
        <v>60</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-23773</v>
      </c>
      <c r="AP39" s="300">
        <v>-15934</v>
      </c>
      <c r="AQ39" s="301">
        <v>-8408</v>
      </c>
      <c r="AR39" s="302">
        <v>89.5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-186199</v>
      </c>
      <c r="AP40" s="300">
        <v>-124798</v>
      </c>
      <c r="AQ40" s="301">
        <v>-141122</v>
      </c>
      <c r="AR40" s="302">
        <v>-11.6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64468</v>
      </c>
      <c r="AP41" s="300">
        <v>43209</v>
      </c>
      <c r="AQ41" s="301">
        <v>59000</v>
      </c>
      <c r="AR41" s="302">
        <v>-26.8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400374</v>
      </c>
      <c r="AN51" s="322">
        <v>340454</v>
      </c>
      <c r="AO51" s="323">
        <v>88.6</v>
      </c>
      <c r="AP51" s="324">
        <v>301035</v>
      </c>
      <c r="AQ51" s="325">
        <v>12.2</v>
      </c>
      <c r="AR51" s="326">
        <v>76.400000000000006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172974</v>
      </c>
      <c r="AN52" s="330">
        <v>147087</v>
      </c>
      <c r="AO52" s="331">
        <v>77.3</v>
      </c>
      <c r="AP52" s="332">
        <v>154376</v>
      </c>
      <c r="AQ52" s="333">
        <v>29.1</v>
      </c>
      <c r="AR52" s="334">
        <v>48.2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487798</v>
      </c>
      <c r="AN53" s="322">
        <v>437487</v>
      </c>
      <c r="AO53" s="323">
        <v>28.5</v>
      </c>
      <c r="AP53" s="324">
        <v>277467</v>
      </c>
      <c r="AQ53" s="325">
        <v>-7.8</v>
      </c>
      <c r="AR53" s="326">
        <v>36.299999999999997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249544</v>
      </c>
      <c r="AN54" s="330">
        <v>223806</v>
      </c>
      <c r="AO54" s="331">
        <v>52.2</v>
      </c>
      <c r="AP54" s="332">
        <v>128378</v>
      </c>
      <c r="AQ54" s="333">
        <v>-16.8</v>
      </c>
      <c r="AR54" s="334">
        <v>69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222183</v>
      </c>
      <c r="AN55" s="322">
        <v>200889</v>
      </c>
      <c r="AO55" s="323">
        <v>-54.1</v>
      </c>
      <c r="AP55" s="324">
        <v>282256</v>
      </c>
      <c r="AQ55" s="325">
        <v>1.7</v>
      </c>
      <c r="AR55" s="326">
        <v>-55.8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103372</v>
      </c>
      <c r="AN56" s="330">
        <v>93465</v>
      </c>
      <c r="AO56" s="331">
        <v>-58.2</v>
      </c>
      <c r="AP56" s="332">
        <v>145453</v>
      </c>
      <c r="AQ56" s="333">
        <v>13.3</v>
      </c>
      <c r="AR56" s="334">
        <v>-71.5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222468</v>
      </c>
      <c r="AN57" s="322">
        <v>164426</v>
      </c>
      <c r="AO57" s="323">
        <v>-18.2</v>
      </c>
      <c r="AP57" s="324">
        <v>295341</v>
      </c>
      <c r="AQ57" s="325">
        <v>4.5999999999999996</v>
      </c>
      <c r="AR57" s="326">
        <v>-22.8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115607</v>
      </c>
      <c r="AN58" s="330">
        <v>85445</v>
      </c>
      <c r="AO58" s="331">
        <v>-8.6</v>
      </c>
      <c r="AP58" s="332">
        <v>137402</v>
      </c>
      <c r="AQ58" s="333">
        <v>-5.5</v>
      </c>
      <c r="AR58" s="334">
        <v>-3.1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343616</v>
      </c>
      <c r="AN59" s="322">
        <v>230306</v>
      </c>
      <c r="AO59" s="323">
        <v>40.1</v>
      </c>
      <c r="AP59" s="324">
        <v>292845</v>
      </c>
      <c r="AQ59" s="325">
        <v>-0.8</v>
      </c>
      <c r="AR59" s="326">
        <v>40.9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144359</v>
      </c>
      <c r="AN60" s="330">
        <v>96755</v>
      </c>
      <c r="AO60" s="331">
        <v>13.2</v>
      </c>
      <c r="AP60" s="332">
        <v>143187</v>
      </c>
      <c r="AQ60" s="333">
        <v>4.2</v>
      </c>
      <c r="AR60" s="334">
        <v>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335288</v>
      </c>
      <c r="AN61" s="337">
        <v>274712</v>
      </c>
      <c r="AO61" s="338">
        <v>17</v>
      </c>
      <c r="AP61" s="339">
        <v>289789</v>
      </c>
      <c r="AQ61" s="340">
        <v>2</v>
      </c>
      <c r="AR61" s="326">
        <v>15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157171</v>
      </c>
      <c r="AN62" s="330">
        <v>129312</v>
      </c>
      <c r="AO62" s="331">
        <v>15.2</v>
      </c>
      <c r="AP62" s="332">
        <v>141759</v>
      </c>
      <c r="AQ62" s="333">
        <v>4.9000000000000004</v>
      </c>
      <c r="AR62" s="334">
        <v>10.3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oVv5Sp/ZiJm7ZSwWQNuhHddm6Zeo/Fo9Xf08z/bW9iNn9YEqY7KqMILGmRLj+NSZG6kx92F04dBc245Y1dtGfA==" saltValue="10mWFcB/GkB/WBJYWHWAM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0" spans="125:125" ht="13.5" hidden="1" customHeight="1" x14ac:dyDescent="0.15"/>
    <row r="121" spans="125:125" ht="13.5" hidden="1" customHeight="1" x14ac:dyDescent="0.15">
      <c r="DU121" s="247"/>
    </row>
  </sheetData>
  <sheetProtection algorithmName="SHA-512" hashValue="mXg3hFcOpRm3fJ90qZ4uMAJ1lt3djXl/PwZWkxhTN0Q2Mt+zgatCUJ0mdn5C07zJVZD5F4ZGp3cK0llbghDD/g==" saltValue="vnjQ+u+HvhiFipIjr4sW2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sM42VXaAaryTv9vULgBWQUYC3MCPd3AATalGkj4dqzqQFPiUkKUoEZe8z49+TsH2mLE8QuwVs21Bu7h2Iz5e5g==" saltValue="WJZpP6CmfV08dz8gcFizP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view="pageBreakPreview"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15.01</v>
      </c>
      <c r="G47" s="12">
        <v>21.98</v>
      </c>
      <c r="H47" s="12">
        <v>22.52</v>
      </c>
      <c r="I47" s="12">
        <v>24.93</v>
      </c>
      <c r="J47" s="13">
        <v>25.37</v>
      </c>
    </row>
    <row r="48" spans="2:10" ht="57.75" customHeight="1" x14ac:dyDescent="0.15">
      <c r="B48" s="14"/>
      <c r="C48" s="1141" t="s">
        <v>4</v>
      </c>
      <c r="D48" s="1141"/>
      <c r="E48" s="1142"/>
      <c r="F48" s="15">
        <v>3.45</v>
      </c>
      <c r="G48" s="16">
        <v>8.8000000000000007</v>
      </c>
      <c r="H48" s="16">
        <v>5.47</v>
      </c>
      <c r="I48" s="16">
        <v>4.7300000000000004</v>
      </c>
      <c r="J48" s="17">
        <v>0.03</v>
      </c>
    </row>
    <row r="49" spans="2:10" ht="57.75" customHeight="1" thickBot="1" x14ac:dyDescent="0.2">
      <c r="B49" s="18"/>
      <c r="C49" s="1143" t="s">
        <v>5</v>
      </c>
      <c r="D49" s="1143"/>
      <c r="E49" s="1144"/>
      <c r="F49" s="19">
        <v>5.23</v>
      </c>
      <c r="G49" s="20">
        <v>13.95</v>
      </c>
      <c r="H49" s="20" t="s">
        <v>531</v>
      </c>
      <c r="I49" s="20">
        <v>2.0299999999999998</v>
      </c>
      <c r="J49" s="21" t="s">
        <v>532</v>
      </c>
    </row>
    <row r="50" spans="2:10" x14ac:dyDescent="0.15"/>
  </sheetData>
  <sheetProtection algorithmName="SHA-512" hashValue="Pq6nLwlaTQtNV2t4tJo1EcAhsZOr7GLunEhjqrJX16QCvFcN6XldxEThFY0nBmCfXe8oP14LYDwj5VxLOxeCPw==" saltValue="4UTshbdLXk35zoowG1qO7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2026-03-05T02:18:26Z</cp:lastPrinted>
  <dcterms:created xsi:type="dcterms:W3CDTF">2026-02-23T04:03:14Z</dcterms:created>
  <dcterms:modified xsi:type="dcterms:W3CDTF">2026-03-05T02:22:31Z</dcterms:modified>
  <cp:category/>
</cp:coreProperties>
</file>