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uhou\Desktop\HP更新（財務係）\"/>
    </mc:Choice>
  </mc:AlternateContent>
  <bookViews>
    <workbookView xWindow="0" yWindow="0" windowWidth="20490" windowHeight="64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4" i="10" s="1"/>
  <c r="BE35" i="10" s="1"/>
  <c r="CO36" i="10"/>
  <c r="BW36" i="10"/>
  <c r="BE36" i="10"/>
  <c r="AM36" i="10"/>
  <c r="C36" i="10"/>
  <c r="CO35" i="10"/>
  <c r="BW35" i="10"/>
  <c r="AM35" i="10"/>
  <c r="C35" i="10"/>
  <c r="CO34" i="10"/>
  <c r="BW34" i="10"/>
  <c r="AM34" i="10"/>
  <c r="U34" i="10"/>
  <c r="U35" i="10" s="1"/>
  <c r="U36" i="10" s="1"/>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<sst xmlns="http://schemas.openxmlformats.org/spreadsheetml/2006/main" count="1171" uniqueCount="603">
  <si>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</si>
  <si>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</si>
  <si>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</si>
  <si>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</si>
  <si>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</si>
  <si>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</si>
  <si>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</si>
  <si>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</si>
  <si>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</si>
  <si>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</si>
  <si>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</si>
  <si>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</si>
  <si>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</si>
  <si>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</si>
  <si>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</si>
  <si>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</si>
  <si>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</si>
  <si>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</si>
  <si>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</si>
  <si>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</si>
  <si>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</si>
  <si>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</si>
  <si>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</si>
  <si>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</si>
  <si>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</si>
  <si>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</si>
  <si>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</si>
  <si>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</si>
  <si>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</si>
  <si>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</si>
  <si>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</si>
  <si>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</si>
  <si>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</si>
  <si>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</si>
  <si>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</si>
  <si>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</si>
  <si>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</si>
  <si>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</si>
  <si>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</si>
  <si>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</si>
  <si>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</si>
  <si>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</si>
  <si>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</si>
  <si>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</si>
  <si>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</si>
  <si>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</si>
  <si>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</si>
  <si>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</si>
  <si>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</si>
  <si>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</si>
  <si>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</si>
  <si>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</si>
  <si>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</si>
  <si>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</si>
  <si>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</si>
  <si>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</si>
  <si>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</si>
  <si>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</si>
  <si>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</si>
  <si>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</si>
  <si>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</si>
  <si>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</si>
  <si>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</si>
  <si>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</si>
  <si>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</si>
  <si>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</si>
  <si>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</si>
  <si>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</si>
  <si>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</si>
  <si>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</si>
  <si>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</si>
  <si>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</si>
  <si>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</si>
  <si>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</si>
  <si>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</si>
  <si>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</si>
  <si>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</si>
  <si>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</si>
  <si>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</si>
  <si>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</si>
  <si>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</si>
  <si>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</si>
  <si>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</si>
  <si>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</si>
  <si>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</si>
  <si>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</si>
  <si>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</si>
  <si>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</si>
  <si>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</si>
  <si>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</si>
  <si>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</si>
  <si>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</si>
  <si>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</si>
  <si>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</si>
  <si>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</si>
  <si>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</si>
  <si>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</si>
  <si>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</si>
  <si>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赤井川村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</si>
  <si>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</si>
  <si>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</si>
  <si>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</si>
  <si>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</si>
  <si>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</si>
  <si>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</si>
  <si>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</si>
  <si>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</si>
  <si>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</si>
  <si>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</si>
  <si>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</si>
  <si>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</si>
  <si>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</si>
  <si>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</si>
  <si>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</si>
  <si>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</si>
  <si>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</si>
  <si>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</si>
  <si>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</si>
  <si>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</si>
  <si>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</si>
  <si>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</si>
  <si>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</si>
  <si>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</si>
  <si>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</si>
  <si>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</si>
  <si>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</si>
  <si>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</si>
  <si>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</si>
  <si>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</si>
  <si>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</si>
  <si>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</si>
  <si>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</si>
  <si>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</si>
  <si>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</si>
  <si>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</si>
  <si>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</si>
  <si>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</si>
  <si>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</si>
  <si>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</si>
  <si>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</si>
  <si>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</si>
  <si>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</si>
  <si>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</si>
  <si>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</si>
  <si>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</si>
  <si>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</si>
  <si>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</si>
  <si>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</si>
  <si>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</si>
  <si>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</si>
  <si>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</si>
  <si>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</si>
  <si>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</si>
  <si>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</si>
  <si>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-5.2</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</si>
  <si>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</si>
  <si>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</si>
  <si>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</si>
  <si>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</si>
  <si>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</si>
  <si>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</si>
  <si>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</si>
  <si>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</si>
  <si>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</si>
  <si>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</si>
  <si>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</si>
  <si>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</si>
  <si>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</si>
  <si>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</si>
  <si>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</si>
  <si>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</si>
  <si>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</si>
  <si>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</si>
  <si>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</si>
  <si>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</si>
  <si>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</si>
  <si>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</si>
  <si>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</si>
  <si>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</si>
  <si>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</si>
  <si>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</si>
  <si>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</si>
  <si>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</si>
  <si>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</si>
  <si>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</si>
  <si>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</si>
  <si>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</si>
  <si>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</si>
  <si>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</si>
  <si>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</si>
  <si>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</si>
  <si>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</si>
  <si>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</si>
  <si>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</si>
  <si>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</si>
  <si>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</si>
  <si>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</si>
  <si>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</si>
  <si>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</si>
  <si>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</si>
  <si>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</si>
  <si>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</si>
  <si>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</si>
  <si>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</si>
  <si>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</si>
  <si>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</si>
  <si>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</si>
  <si>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</si>
  <si>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</si>
  <si>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</si>
  <si>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</si>
  <si>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</si>
  <si>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</si>
  <si>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</si>
  <si>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</si>
  <si>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</si>
  <si>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</si>
  <si>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</si>
  <si>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</si>
  <si>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</si>
  <si>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</si>
  <si>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北海道赤井川村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</si>
  <si>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</si>
  <si>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</si>
  <si>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</si>
  <si>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</si>
  <si>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</si>
  <si>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</si>
  <si>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</si>
  <si>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</si>
  <si>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</si>
  <si>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</si>
  <si>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</si>
  <si>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</si>
  <si>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</si>
  <si>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</si>
  <si>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</si>
  <si>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</si>
  <si>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</si>
  <si>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</si>
  <si>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</si>
  <si>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</si>
  <si>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</si>
  <si>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</si>
  <si>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</si>
  <si>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</si>
  <si>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</si>
  <si>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</si>
  <si>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</si>
  <si>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</si>
  <si>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</si>
  <si>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</si>
  <si>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</si>
  <si>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</si>
  <si>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</si>
  <si>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</si>
  <si>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</si>
  <si>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</si>
  <si>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</si>
  <si>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</si>
  <si>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</si>
  <si>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</si>
  <si>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</si>
  <si>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</si>
  <si>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</si>
  <si>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</si>
  <si>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</si>
  <si>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</si>
  <si>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</si>
  <si>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</si>
  <si>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</si>
  <si>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</si>
  <si>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</si>
  <si>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</si>
  <si>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</si>
  <si>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</si>
  <si>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</si>
  <si>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</si>
  <si>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</si>
  <si>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</si>
  <si>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</si>
  <si>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</si>
  <si>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</si>
  <si>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</si>
  <si>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</si>
  <si>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</si>
  <si>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</si>
  <si>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</si>
  <si>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</si>
  <si>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</si>
  <si>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</si>
  <si>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</si>
  <si>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</si>
  <si>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</si>
  <si>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</si>
  <si>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</si>
  <si>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</si>
  <si>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</si>
  <si>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</si>
  <si>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</si>
  <si>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</si>
  <si>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</si>
  <si>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</si>
  <si>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</si>
  <si>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</si>
  <si>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</si>
  <si>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</si>
  <si>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</si>
  <si>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</si>
  <si>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</si>
  <si>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</si>
  <si>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</si>
  <si>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</si>
  <si>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</si>
  <si>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</si>
  <si>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</si>
  <si>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</si>
  <si>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</si>
  <si>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</si>
  <si>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</si>
  <si>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</si>
  <si>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</si>
  <si>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</si>
  <si>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</si>
  <si>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</si>
  <si>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</si>
  <si>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</si>
  <si>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</si>
  <si>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</si>
  <si>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</si>
  <si>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</si>
  <si>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</si>
  <si>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</si>
  <si>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</si>
  <si>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</si>
  <si>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</si>
  <si>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</si>
  <si>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</si>
  <si>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</si>
  <si>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</si>
  <si>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</si>
  <si>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</si>
  <si>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</si>
  <si>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</si>
  <si>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</si>
  <si>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</si>
  <si>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</si>
  <si>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</si>
  <si>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</si>
  <si>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</si>
  <si>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</si>
  <si>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</si>
  <si>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</si>
  <si>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</si>
  <si>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</si>
  <si>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</si>
  <si>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</si>
  <si>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</si>
  <si>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</si>
  <si>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</si>
  <si>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</si>
  <si>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</si>
  <si>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</si>
  <si>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</si>
  <si>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</si>
  <si>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</si>
  <si>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</si>
  <si>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</si>
  <si>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</si>
  <si>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</si>
  <si>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</si>
  <si>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</si>
  <si>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</si>
  <si>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</si>
  <si>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</si>
  <si>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</si>
  <si>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北海道赤井川村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</si>
  <si>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</si>
  <si>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</si>
  <si>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</si>
  <si>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</si>
  <si>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</si>
  <si>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</si>
  <si>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</si>
  <si>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</si>
  <si>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</si>
  <si>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</si>
  <si>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</si>
  <si>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</si>
  <si>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</si>
  <si>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</si>
  <si>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</si>
  <si>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</si>
  <si>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</si>
  <si>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</si>
  <si>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</si>
  <si>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</si>
  <si>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</si>
  <si>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</si>
  <si>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</si>
  <si>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</si>
  <si>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</si>
  <si>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</si>
  <si>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</si>
  <si>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</si>
  <si>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</si>
  <si>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</si>
  <si>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</si>
  <si>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</si>
  <si>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</si>
  <si>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</si>
  <si>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</si>
  <si>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</si>
  <si>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</si>
  <si>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</si>
  <si>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</si>
  <si>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</si>
  <si>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</si>
  <si>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</si>
  <si>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</si>
  <si>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</si>
  <si>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</si>
  <si>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</si>
  <si>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</si>
  <si>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</si>
  <si>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</si>
  <si>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</si>
  <si>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</si>
  <si>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</si>
  <si>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</si>
  <si>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</si>
  <si>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</si>
  <si>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</si>
  <si>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</si>
  <si>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</si>
  <si>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</si>
  <si>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</si>
  <si>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</si>
  <si>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</si>
  <si>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</si>
  <si>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</si>
  <si>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</si>
  <si>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</si>
  <si>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</si>
  <si>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</si>
  <si>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</si>
  <si>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</si>
  <si>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</si>
  <si>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</si>
  <si>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</si>
  <si>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</si>
  <si>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</si>
  <si>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</si>
  <si>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</si>
  <si>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</si>
  <si>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</si>
  <si>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</si>
  <si>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</si>
  <si>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</si>
  <si>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</si>
  <si>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</si>
  <si>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</si>
  <si>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</si>
  <si>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</si>
  <si>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</si>
  <si>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</si>
  <si>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</si>
  <si>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</si>
  <si>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</si>
  <si>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</si>
  <si>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</si>
  <si>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</si>
  <si>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</si>
  <si>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</si>
  <si>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</si>
  <si>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</si>
  <si>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</si>
  <si>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</si>
  <si>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</si>
  <si>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</si>
  <si>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</si>
  <si>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</si>
  <si>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</si>
  <si>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</si>
  <si>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</si>
  <si>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</si>
  <si>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</si>
  <si>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</si>
  <si>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</si>
  <si>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</si>
  <si>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</si>
  <si>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</si>
  <si>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</si>
  <si>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</si>
  <si>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</si>
  <si>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</si>
  <si>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</si>
  <si>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</si>
  <si>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</si>
  <si>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</si>
  <si>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</si>
  <si>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</si>
  <si>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</si>
  <si>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</si>
  <si>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</si>
  <si>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</si>
  <si>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</si>
  <si>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</si>
  <si>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</si>
  <si>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</si>
  <si>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</si>
  <si>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</si>
  <si>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</si>
  <si>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</si>
  <si>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</si>
  <si>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</si>
  <si>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</si>
  <si>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</si>
  <si>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</si>
  <si>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</si>
  <si>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</si>
  <si>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</si>
  <si>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</si>
  <si>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</si>
  <si>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</si>
  <si>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</si>
  <si>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</si>
  <si>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</si>
  <si>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</si>
  <si>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</si>
  <si>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</si>
  <si>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</si>
  <si>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</si>
  <si>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</si>
  <si>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</si>
  <si>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</si>
  <si>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</si>
  <si>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</si>
  <si>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</si>
  <si>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</si>
  <si>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</si>
  <si>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</si>
  <si>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</si>
  <si>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</si>
  <si>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</si>
  <si>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</si>
  <si>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</si>
  <si>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</si>
  <si>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</si>
  <si>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</si>
  <si>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</si>
  <si>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</si>
  <si>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</si>
  <si>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</si>
  <si>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</si>
  <si>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</si>
  <si>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</si>
  <si>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14.04</t>
  </si>
  <si>
    <t>▲ 16.89</t>
  </si>
  <si>
    <t>▲ 0.43</t>
  </si>
  <si>
    <t>一般会計</t>
  </si>
  <si>
    <t>簡易水道事業特別会計</t>
  </si>
  <si>
    <t>国民健康保険特別会計</t>
  </si>
  <si>
    <t>介護保険特別会計</t>
  </si>
  <si>
    <t>後期高齢者医療特別会計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</si>
  <si>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</si>
  <si>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</si>
  <si>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</si>
  <si>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</si>
  <si>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</si>
  <si>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</si>
  <si>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</si>
  <si>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</si>
  <si>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</si>
  <si>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</si>
  <si>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　地方公務員給与実態調査に基づいているが、令和３年度は令和３年調査の数値を引用している。</t>
    <rPh sb="1" eb="3">
      <t>チホウ</t>
    </rPh>
    <rPh sb="3" eb="6">
      <t>コウムイン</t>
    </rPh>
    <rPh sb="6" eb="8">
      <t>キュウヨ</t>
    </rPh>
    <rPh sb="8" eb="10">
      <t>ジッタイ</t>
    </rPh>
    <rPh sb="10" eb="12">
      <t>チョウサ</t>
    </rPh>
    <rPh sb="13" eb="14">
      <t>モト</t>
    </rPh>
    <rPh sb="21" eb="23">
      <t>レイワ</t>
    </rPh>
    <rPh sb="24" eb="26">
      <t>ネンド</t>
    </rPh>
    <rPh sb="27" eb="29">
      <t>レイワ</t>
    </rPh>
    <rPh sb="30" eb="31">
      <t>ネン</t>
    </rPh>
    <rPh sb="31" eb="33">
      <t>チョウサ</t>
    </rPh>
    <rPh sb="34" eb="36">
      <t>スウチ</t>
    </rPh>
    <rPh sb="37" eb="39">
      <t>インヨウ</t>
    </rPh>
    <phoneticPr fontId="2"/>
  </si>
  <si>
    <t>-</t>
    <phoneticPr fontId="2"/>
  </si>
  <si>
    <t>-</t>
    <phoneticPr fontId="2"/>
  </si>
  <si>
    <t>北後志衛生施設組合</t>
    <rPh sb="0" eb="1">
      <t>キタ</t>
    </rPh>
    <rPh sb="1" eb="3">
      <t>シリベシ</t>
    </rPh>
    <rPh sb="3" eb="5">
      <t>エイセイ</t>
    </rPh>
    <rPh sb="5" eb="7">
      <t>シセツ</t>
    </rPh>
    <rPh sb="7" eb="9">
      <t>クミアイ</t>
    </rPh>
    <phoneticPr fontId="2"/>
  </si>
  <si>
    <t>後志広域連合</t>
    <rPh sb="0" eb="2">
      <t>シリベシ</t>
    </rPh>
    <rPh sb="2" eb="4">
      <t>コウイキ</t>
    </rPh>
    <rPh sb="4" eb="6">
      <t>レンゴウ</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</si>
  <si>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</si>
  <si>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</si>
  <si>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後志教育研修センター</t>
    <rPh sb="0" eb="2">
      <t>シリベシ</t>
    </rPh>
    <rPh sb="2" eb="4">
      <t>キョウイク</t>
    </rPh>
    <rPh sb="4" eb="6">
      <t>ケンシュウ</t>
    </rPh>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</si>
  <si>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</si>
  <si>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</si>
  <si>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</si>
  <si>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</si>
  <si>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敬老福祉基金</t>
    <rPh sb="0" eb="2">
      <t>ケイロウ</t>
    </rPh>
    <rPh sb="2" eb="4">
      <t>フクシ</t>
    </rPh>
    <rPh sb="4" eb="6">
      <t>キキン</t>
    </rPh>
    <phoneticPr fontId="5"/>
  </si>
  <si>
    <t>農産物価格安定基金</t>
    <rPh sb="0" eb="3">
      <t>ノウサンブツ</t>
    </rPh>
    <rPh sb="3" eb="5">
      <t>カカク</t>
    </rPh>
    <rPh sb="5" eb="7">
      <t>アンテイ</t>
    </rPh>
    <rPh sb="7" eb="9">
      <t>キキン</t>
    </rPh>
    <phoneticPr fontId="5"/>
  </si>
  <si>
    <t>さくら・もみじ基金</t>
    <rPh sb="7" eb="9">
      <t>キキン</t>
    </rPh>
    <phoneticPr fontId="5"/>
  </si>
  <si>
    <t>畑地かんがい排水施設管理基金</t>
    <rPh sb="0" eb="1">
      <t>ハタケ</t>
    </rPh>
    <rPh sb="1" eb="2">
      <t>チ</t>
    </rPh>
    <rPh sb="6" eb="8">
      <t>ハイスイ</t>
    </rPh>
    <rPh sb="8" eb="10">
      <t>シセツ</t>
    </rPh>
    <rPh sb="10" eb="12">
      <t>カンリ</t>
    </rPh>
    <rPh sb="12" eb="14">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</si>
  <si>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</si>
  <si>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</si>
  <si>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基金額、特定財源見込額並びに地方債現在高等に係る基準財政需要額見込額が将来負担額を上回っているため、将来負担額として0.0％であるが、有形固定資産減価償却率が増加傾向であるため、公共施設等総合管理計画並びに各種長寿命化計画に基づく資産管理運用を進め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</si>
  <si>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</si>
  <si>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</si>
  <si>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</si>
  <si>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</si>
  <si>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</si>
  <si>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</si>
  <si>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充当可能基金額、特定財源見込額並びに地方債現在高等に係る基準財政需要額見込額が将来負担額を上回っているため、将来負担額として0.0％であるが、実質公債費比率は増加傾向である。起債においては、将来負担の平準化を念頭に、基準財政需要額への算入がある起債を中心に適債性を検討す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</si>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</sst>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E754-4D47-B100-9EDCD54F73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351904</c:v>
                </c:pt>
                <c:pt idx="1">
                  <c:v>209635</c:v>
                </c:pt>
                <c:pt idx="2">
                  <c:v>180527</c:v>
                </c:pt>
                <c:pt idx="3">
                  <c:v>340454</c:v>
                </c:pt>
                <c:pt idx="4">
                  <c:v>437487</c:v>
                </c:pt>
              </c:numCache>
            </c:numRef>
          </c:val>
          <c:smooth val="0"/>
          <c:extLst>
            <c:ext xmlns:c16="http://schemas.microsoft.com/office/drawing/2014/chart" uri="{C3380CC4-5D6E-409C-BE32-E72D297353CC}">
              <c16:uniqueId val="{00000001-E754-4D47-B100-9EDCD54F73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6.63</c:v>
                </c:pt>
                <c:pt idx="1">
                  <c:v>1.67</c:v>
                </c:pt>
                <c:pt idx="2">
                  <c:v>0.4</c:v>
                </c:pt>
                <c:pt idx="3">
                  <c:v>3.45</c:v>
                </c:pt>
                <c:pt idx="4">
                  <c:v>8.8000000000000007</c:v>
                </c:pt>
              </c:numCache>
            </c:numRef>
          </c:val>
          <c:extLst>
            <c:ext xmlns:c16="http://schemas.microsoft.com/office/drawing/2014/chart" uri="{C3380CC4-5D6E-409C-BE32-E72D297353CC}">
              <c16:uniqueId val="{00000000-3ED8-4A8D-B210-3F5E4A7B6A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23.63</c:v>
                </c:pt>
                <c:pt idx="1">
                  <c:v>12.74</c:v>
                </c:pt>
                <c:pt idx="2">
                  <c:v>13.5</c:v>
                </c:pt>
                <c:pt idx="3">
                  <c:v>15.01</c:v>
                </c:pt>
                <c:pt idx="4">
                  <c:v>21.98</c:v>
                </c:pt>
              </c:numCache>
            </c:numRef>
          </c:val>
          <c:extLst>
            <c:ext xmlns:c16="http://schemas.microsoft.com/office/drawing/2014/chart" uri="{C3380CC4-5D6E-409C-BE32-E72D297353CC}">
              <c16:uniqueId val="{00000001-3ED8-4A8D-B210-3F5E4A7B6A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-14.04</c:v>
                </c:pt>
                <c:pt idx="1">
                  <c:v>-16.89</c:v>
                </c:pt>
                <c:pt idx="2">
                  <c:v>-0.43</c:v>
                </c:pt>
                <c:pt idx="3">
                  <c:v>5.23</c:v>
                </c:pt>
                <c:pt idx="4">
                  <c:v>13.95</c:v>
                </c:pt>
              </c:numCache>
            </c:numRef>
          </c:val>
          <c:smooth val="0"/>
          <c:extLst>
            <c:ext xmlns:c16="http://schemas.microsoft.com/office/drawing/2014/chart" uri="{C3380CC4-5D6E-409C-BE32-E72D297353CC}">
              <c16:uniqueId val="{00000002-3ED8-4A8D-B210-3F5E4A7B6A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28-4900-BD8D-FAD9C8F30C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28-4900-BD8D-FAD9C8F30C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28-4900-BD8D-FAD9C8F30CD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B28-4900-BD8D-FAD9C8F30CD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B28-4900-BD8D-FAD9C8F30CD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B28-4900-BD8D-FAD9C8F30CD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AB28-4900-BD8D-FAD9C8F30CD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0.17</c:v>
                </c:pt>
                <c:pt idx="2">
                  <c:v>#N/A</c:v>
                </c:pt>
                <c:pt idx="3">
                  <c:v>0.31</c:v>
                </c:pt>
                <c:pt idx="4">
                  <c:v>#N/A</c:v>
                </c:pt>
                <c:pt idx="5">
                  <c:v>0.37</c:v>
                </c:pt>
                <c:pt idx="6">
                  <c:v>#N/A</c:v>
                </c:pt>
                <c:pt idx="7">
                  <c:v>0</c:v>
                </c:pt>
                <c:pt idx="8">
                  <c:v>#N/A</c:v>
                </c:pt>
                <c:pt idx="9">
                  <c:v>0</c:v>
                </c:pt>
              </c:numCache>
            </c:numRef>
          </c:val>
          <c:extLst>
            <c:ext xmlns:c16="http://schemas.microsoft.com/office/drawing/2014/chart" uri="{C3380CC4-5D6E-409C-BE32-E72D297353CC}">
              <c16:uniqueId val="{00000007-AB28-4900-BD8D-FAD9C8F30CDF}"/>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8-AB28-4900-BD8D-FAD9C8F30C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6.63</c:v>
                </c:pt>
                <c:pt idx="2">
                  <c:v>#N/A</c:v>
                </c:pt>
                <c:pt idx="3">
                  <c:v>1.67</c:v>
                </c:pt>
                <c:pt idx="4">
                  <c:v>#N/A</c:v>
                </c:pt>
                <c:pt idx="5">
                  <c:v>0.4</c:v>
                </c:pt>
                <c:pt idx="6">
                  <c:v>#N/A</c:v>
                </c:pt>
                <c:pt idx="7">
                  <c:v>3.45</c:v>
                </c:pt>
                <c:pt idx="8">
                  <c:v>#N/A</c:v>
                </c:pt>
                <c:pt idx="9">
                  <c:v>8.8000000000000007</c:v>
                </c:pt>
              </c:numCache>
            </c:numRef>
          </c:val>
          <c:extLst>
            <c:ext xmlns:c16="http://schemas.microsoft.com/office/drawing/2014/chart" uri="{C3380CC4-5D6E-409C-BE32-E72D297353CC}">
              <c16:uniqueId val="{00000009-AB28-4900-BD8D-FAD9C8F30C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197</c:v>
                </c:pt>
                <c:pt idx="5">
                  <c:v>208</c:v>
                </c:pt>
                <c:pt idx="8">
                  <c:v>206</c:v>
                </c:pt>
                <c:pt idx="11">
                  <c:v>204</c:v>
                </c:pt>
                <c:pt idx="14">
                  <c:v>220</c:v>
                </c:pt>
              </c:numCache>
            </c:numRef>
          </c:val>
          <c:extLst>
            <c:ext xmlns:c16="http://schemas.microsoft.com/office/drawing/2014/chart" uri="{C3380CC4-5D6E-409C-BE32-E72D297353CC}">
              <c16:uniqueId val="{00000000-A1FE-4E04-88B9-7F39A142DF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FE-4E04-88B9-7F39A142DF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1FE-4E04-88B9-7F39A142DF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22</c:v>
                </c:pt>
                <c:pt idx="6">
                  <c:v>22</c:v>
                </c:pt>
                <c:pt idx="9">
                  <c:v>22</c:v>
                </c:pt>
                <c:pt idx="12">
                  <c:v>20</c:v>
                </c:pt>
              </c:numCache>
            </c:numRef>
          </c:val>
          <c:extLst>
            <c:ext xmlns:c16="http://schemas.microsoft.com/office/drawing/2014/chart" uri="{C3380CC4-5D6E-409C-BE32-E72D297353CC}">
              <c16:uniqueId val="{00000003-A1FE-4E04-88B9-7F39A142DF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c:v>
                </c:pt>
                <c:pt idx="3">
                  <c:v>28</c:v>
                </c:pt>
                <c:pt idx="6">
                  <c:v>26</c:v>
                </c:pt>
                <c:pt idx="9">
                  <c:v>28</c:v>
                </c:pt>
                <c:pt idx="12">
                  <c:v>31</c:v>
                </c:pt>
              </c:numCache>
            </c:numRef>
          </c:val>
          <c:extLst>
            <c:ext xmlns:c16="http://schemas.microsoft.com/office/drawing/2014/chart" uri="{C3380CC4-5D6E-409C-BE32-E72D297353CC}">
              <c16:uniqueId val="{00000004-A1FE-4E04-88B9-7F39A142DF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FE-4E04-88B9-7F39A142DF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FE-4E04-88B9-7F39A142DF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216</c:v>
                </c:pt>
                <c:pt idx="3">
                  <c:v>234</c:v>
                </c:pt>
                <c:pt idx="6">
                  <c:v>235</c:v>
                </c:pt>
                <c:pt idx="9">
                  <c:v>230</c:v>
                </c:pt>
                <c:pt idx="12">
                  <c:v>246</c:v>
                </c:pt>
              </c:numCache>
            </c:numRef>
          </c:val>
          <c:extLst>
            <c:ext xmlns:c16="http://schemas.microsoft.com/office/drawing/2014/chart" uri="{C3380CC4-5D6E-409C-BE32-E72D297353CC}">
              <c16:uniqueId val="{00000007-A1FE-4E04-88B9-7F39A142DF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64</c:v>
                </c:pt>
                <c:pt idx="2">
                  <c:v>#N/A</c:v>
                </c:pt>
                <c:pt idx="3">
                  <c:v>#N/A</c:v>
                </c:pt>
                <c:pt idx="4">
                  <c:v>76</c:v>
                </c:pt>
                <c:pt idx="5">
                  <c:v>#N/A</c:v>
                </c:pt>
                <c:pt idx="6">
                  <c:v>#N/A</c:v>
                </c:pt>
                <c:pt idx="7">
                  <c:v>77</c:v>
                </c:pt>
                <c:pt idx="8">
                  <c:v>#N/A</c:v>
                </c:pt>
                <c:pt idx="9">
                  <c:v>#N/A</c:v>
                </c:pt>
                <c:pt idx="10">
                  <c:v>76</c:v>
                </c:pt>
                <c:pt idx="11">
                  <c:v>#N/A</c:v>
                </c:pt>
                <c:pt idx="12">
                  <c:v>#N/A</c:v>
                </c:pt>
                <c:pt idx="13">
                  <c:v>77</c:v>
                </c:pt>
                <c:pt idx="14">
                  <c:v>#N/A</c:v>
                </c:pt>
              </c:numCache>
            </c:numRef>
          </c:val>
          <c:smooth val="0"/>
          <c:extLst>
            <c:ext xmlns:c16="http://schemas.microsoft.com/office/drawing/2014/chart" uri="{C3380CC4-5D6E-409C-BE32-E72D297353CC}">
              <c16:uniqueId val="{00000008-A1FE-4E04-88B9-7F39A142DF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1852</c:v>
                </c:pt>
                <c:pt idx="5">
                  <c:v>1782</c:v>
                </c:pt>
                <c:pt idx="8">
                  <c:v>1723</c:v>
                </c:pt>
                <c:pt idx="11">
                  <c:v>1669</c:v>
                </c:pt>
                <c:pt idx="14">
                  <c:v>1685</c:v>
                </c:pt>
              </c:numCache>
            </c:numRef>
          </c:val>
          <c:extLst>
            <c:ext xmlns:c16="http://schemas.microsoft.com/office/drawing/2014/chart" uri="{C3380CC4-5D6E-409C-BE32-E72D297353CC}">
              <c16:uniqueId val="{00000000-9E0A-4B98-9296-47DBD10FE7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391</c:v>
                </c:pt>
                <c:pt idx="5">
                  <c:v>374</c:v>
                </c:pt>
                <c:pt idx="8">
                  <c:v>359</c:v>
                </c:pt>
                <c:pt idx="11">
                  <c:v>376</c:v>
                </c:pt>
                <c:pt idx="14">
                  <c:v>388</c:v>
                </c:pt>
              </c:numCache>
            </c:numRef>
          </c:val>
          <c:extLst>
            <c:ext xmlns:c16="http://schemas.microsoft.com/office/drawing/2014/chart" uri="{C3380CC4-5D6E-409C-BE32-E72D297353CC}">
              <c16:uniqueId val="{00000001-9E0A-4B98-9296-47DBD10FE7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1444</c:v>
                </c:pt>
                <c:pt idx="5">
                  <c:v>1298</c:v>
                </c:pt>
                <c:pt idx="8">
                  <c:v>1198</c:v>
                </c:pt>
                <c:pt idx="11">
                  <c:v>1006</c:v>
                </c:pt>
                <c:pt idx="14">
                  <c:v>1373</c:v>
                </c:pt>
              </c:numCache>
            </c:numRef>
          </c:val>
          <c:extLst>
            <c:ext xmlns:c16="http://schemas.microsoft.com/office/drawing/2014/chart" uri="{C3380CC4-5D6E-409C-BE32-E72D297353CC}">
              <c16:uniqueId val="{00000002-9E0A-4B98-9296-47DBD10FE7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0A-4B98-9296-47DBD10FE7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0A-4B98-9296-47DBD10FE7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0A-4B98-9296-47DBD10FE7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172</c:v>
                </c:pt>
                <c:pt idx="3">
                  <c:v>300</c:v>
                </c:pt>
                <c:pt idx="6">
                  <c:v>261</c:v>
                </c:pt>
                <c:pt idx="9">
                  <c:v>289</c:v>
                </c:pt>
                <c:pt idx="12">
                  <c:v>280</c:v>
                </c:pt>
              </c:numCache>
            </c:numRef>
          </c:val>
          <c:extLst>
            <c:ext xmlns:c16="http://schemas.microsoft.com/office/drawing/2014/chart" uri="{C3380CC4-5D6E-409C-BE32-E72D297353CC}">
              <c16:uniqueId val="{00000006-9E0A-4B98-9296-47DBD10FE7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96</c:v>
                </c:pt>
                <c:pt idx="3">
                  <c:v>75</c:v>
                </c:pt>
                <c:pt idx="6">
                  <c:v>54</c:v>
                </c:pt>
                <c:pt idx="9">
                  <c:v>29</c:v>
                </c:pt>
                <c:pt idx="12">
                  <c:v>11</c:v>
                </c:pt>
              </c:numCache>
            </c:numRef>
          </c:val>
          <c:extLst>
            <c:ext xmlns:c16="http://schemas.microsoft.com/office/drawing/2014/chart" uri="{C3380CC4-5D6E-409C-BE32-E72D297353CC}">
              <c16:uniqueId val="{00000007-9E0A-4B98-9296-47DBD10FE7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339</c:v>
                </c:pt>
                <c:pt idx="3">
                  <c:v>334</c:v>
                </c:pt>
                <c:pt idx="6">
                  <c:v>326</c:v>
                </c:pt>
                <c:pt idx="9">
                  <c:v>336</c:v>
                </c:pt>
                <c:pt idx="12">
                  <c:v>318</c:v>
                </c:pt>
              </c:numCache>
            </c:numRef>
          </c:val>
          <c:extLst>
            <c:ext xmlns:c16="http://schemas.microsoft.com/office/drawing/2014/chart" uri="{C3380CC4-5D6E-409C-BE32-E72D297353CC}">
              <c16:uniqueId val="{00000008-9E0A-4B98-9296-47DBD10FE7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E0A-4B98-9296-47DBD10FE7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2500</c:v>
                </c:pt>
                <c:pt idx="3">
                  <c:v>2402</c:v>
                </c:pt>
                <c:pt idx="6">
                  <c:v>2306</c:v>
                </c:pt>
                <c:pt idx="9">
                  <c:v>2281</c:v>
                </c:pt>
                <c:pt idx="12">
                  <c:v>2351</c:v>
                </c:pt>
              </c:numCache>
            </c:numRef>
          </c:val>
          <c:extLst>
            <c:ext xmlns:c16="http://schemas.microsoft.com/office/drawing/2014/chart" uri="{C3380CC4-5D6E-409C-BE32-E72D297353CC}">
              <c16:uniqueId val="{0000000A-9E0A-4B98-9296-47DBD10FE7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E0A-4B98-9296-47DBD10FE7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178</c:v>
                </c:pt>
                <c:pt idx="1">
                  <c:v>208</c:v>
                </c:pt>
                <c:pt idx="2">
                  <c:v>333</c:v>
                </c:pt>
              </c:numCache>
            </c:numRef>
          </c:val>
          <c:extLst>
            <c:ext xmlns:c16="http://schemas.microsoft.com/office/drawing/2014/chart" uri="{C3380CC4-5D6E-409C-BE32-E72D297353CC}">
              <c16:uniqueId val="{00000000-6343-4663-B880-0AF72BFB09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123</c:v>
                </c:pt>
                <c:pt idx="1">
                  <c:v>53</c:v>
                </c:pt>
                <c:pt idx="2">
                  <c:v>137</c:v>
                </c:pt>
              </c:numCache>
            </c:numRef>
          </c:val>
          <c:extLst>
            <c:ext xmlns:c16="http://schemas.microsoft.com/office/drawing/2014/chart" uri="{C3380CC4-5D6E-409C-BE32-E72D297353CC}">
              <c16:uniqueId val="{00000001-6343-4663-B880-0AF72BFB09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882</c:v>
                </c:pt>
                <c:pt idx="1">
                  <c:v>734</c:v>
                </c:pt>
                <c:pt idx="2">
                  <c:v>886</c:v>
                </c:pt>
              </c:numCache>
            </c:numRef>
          </c:val>
          <c:extLst>
            <c:ext xmlns:c16="http://schemas.microsoft.com/office/drawing/2014/chart" uri="{C3380CC4-5D6E-409C-BE32-E72D297353CC}">
              <c16:uniqueId val="{00000002-6343-4663-B880-0AF72BFB09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{878E53BF-A3C9-46DA-9E70-FB32E49DA1BC}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2A0-4A8E-A467-C077ACBC1E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{D57C9590-80B8-44D0-AA18-FE6F0279A09E}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A0-4A8E-A467-C077ACBC1E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{B04CC460-C0D5-4D91-9967-DA9546137BD5}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A0-4A8E-A467-C077ACBC1E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{87C8BD6F-AF59-436C-ADC5-5DDFD4BEB507}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A0-4A8E-A467-C077ACBC1E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{9AC5525D-3775-44CB-B392-4102F71F8810}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A0-4A8E-A467-C077ACBC1E3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{36F08C71-4830-42C8-A121-41C77300853E}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2A0-4A8E-A467-C077ACBC1E3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{65D06ADF-D33E-49EE-A80F-7D5FD4D8313D}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2A0-4A8E-A467-C077ACBC1E3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{6583892B-0FC6-42EC-905F-67B9A7CEF54F}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2A0-4A8E-A467-C077ACBC1E3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{656FEA0F-6E97-4060-AA3F-E248D1394CE9}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2A0-4A8E-A467-C077ACBC1E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64.5</c:v>
                </c:pt>
                <c:pt idx="16">
                  <c:v>65.900000000000006</c:v>
                </c:pt>
                <c:pt idx="24">
                  <c:v>67.599999999999994</c:v>
                </c:pt>
                <c:pt idx="32">
                  <c:v>69.2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2A0-4A8E-A467-C077ACBC1E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{67E1A171-EBCE-496A-9C56-642CB61EB1B2}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2A0-4A8E-A467-C077ACBC1E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{D58424CF-0BD0-4A8F-8334-AFBE8752105A}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A0-4A8E-A467-C077ACBC1E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{CDBC8D96-AA53-49B9-BD71-C76C1728D70F}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A0-4A8E-A467-C077ACBC1E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{5DDDCAE7-FAD3-49F9-9EBB-68A6A4A01AC5}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A0-4A8E-A467-C077ACBC1E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{94225DF9-51E2-446C-A466-7A07AB4776D1}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A0-4A8E-A467-C077ACBC1E3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{5D4B9855-58E8-45A4-B34D-C85FA001BBBE}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2A0-4A8E-A467-C077ACBC1E3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{4CCD88E8-1AF6-4D63-B7BF-A37ADACB78C5}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2A0-4A8E-A467-C077ACBC1E3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{76815733-6203-43E1-9170-331487892511}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2A0-4A8E-A467-C077ACBC1E3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{0C64358C-5946-45EE-8CA4-6459061E17B1}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2A0-4A8E-A467-C077ACBC1E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2A0-4A8E-A467-C077ACBC1E3A}"/>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{0C5DDF00-2D78-4375-A75B-A29150044763}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CD7-4362-A1B4-F6CF2A6BE2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{880A5712-B654-48FC-AF31-60DEFAF4EC9E}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D7-4362-A1B4-F6CF2A6BE2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{CD74A928-3B87-4AD3-AB1B-655C71CED655}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D7-4362-A1B4-F6CF2A6BE2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{6B7B0A7F-231B-464F-9B37-14B66E3C6A99}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D7-4362-A1B4-F6CF2A6BE2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{2BF4339C-16D4-4A0E-B898-1439372B7BCF}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D7-4362-A1B4-F6CF2A6BE29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{236DDFE4-7624-4FB3-9F2E-42CA57427151}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CD7-4362-A1B4-F6CF2A6BE29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{F400CDA3-D361-48E4-9A30-53758A9093D6}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CD7-4362-A1B4-F6CF2A6BE29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{91EA7643-1BE0-41E5-AEEA-5B5D8AA6D4AD}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CD7-4362-A1B4-F6CF2A6BE29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{A926323E-EF77-4309-BF57-2F896400E7D2}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CD7-4362-A1B4-F6CF2A6BE2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5.8</c:v>
                </c:pt>
                <c:pt idx="16">
                  <c:v>6.3</c:v>
                </c:pt>
                <c:pt idx="24">
                  <c:v>6.6</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CD7-4362-A1B4-F6CF2A6BE2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{A080587D-A9A9-4C7B-A33D-997DC65376CA}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CD7-4362-A1B4-F6CF2A6BE2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{73D779A7-418A-46D7-B5D5-8B87776A35AB}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D7-4362-A1B4-F6CF2A6BE2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{4D1DF5DB-31B1-4A2B-ABFF-8312369B0095}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D7-4362-A1B4-F6CF2A6BE2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{94B6A06F-8268-46E7-9F5D-8D8D4E73EAD5}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D7-4362-A1B4-F6CF2A6BE2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{93B8812A-5C1F-485B-A9CA-3094805EE535}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D7-4362-A1B4-F6CF2A6BE290}"/>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{557B77E7-8576-4905-AE2E-5C049460B1D6}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CD7-4362-A1B4-F6CF2A6BE29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{F13DCB27-07E8-4BF8-A600-C4FB153073B8}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CD7-4362-A1B4-F6CF2A6BE29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{E44A1371-8562-4980-8F38-4C94EB0FEA98}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CD7-4362-A1B4-F6CF2A6BE29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{720C6E2D-8EED-4A7E-929A-60BCEE04C28B}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CD7-4362-A1B4-F6CF2A6BE2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CD7-4362-A1B4-F6CF2A6BE290}"/>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公共投資事業等の見直しにより、地方債の発行を抑制していたが、平成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年度並びに令和元年度において、公営住宅建設事業等により元利償還金・算入公債費等は増加したが、令和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年度にて義務教育施設整備事業等の償還が完了したため、元利償還金額が令和元年度より</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百万円の減額となった。令和３年度では、平成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年度借入分公営住宅建設事業等の元金償還が始まったことで、令和２年度より</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百万円の増額となった。</a:t>
          </a:r>
          <a:endParaRPr lang="ja-JP" altLang="ja-JP" sz="1400">
            <a:effectLst/>
          </a:endParaRPr>
        </a:p>
        <a:p>
          <a:r>
            <a:rPr kumimoji="1" lang="ja-JP" altLang="ja-JP" sz="1100" b="0" i="0" baseline="0">
              <a:solidFill>
                <a:schemeClr val="dk1"/>
              </a:solidFill>
              <a:effectLst/>
              <a:latin typeface="+mn-lt"/>
              <a:ea typeface="+mn-ea"/>
              <a:cs typeface="+mn-cs"/>
            </a:rPr>
            <a:t>　今後も緊急性・住民ニーズを的確に把握した事業の選択により、過度な負担となる事業や非効果的な施策とならないよう、効率的かつ安定的な事業の執行、かつ地方債に大きく頼ることのない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満期一括償還地方債の償還の財源として、減債基金の積み立てを行っていない。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地方債の発行を抑制し、元利償還金は平成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年度をピークに減少傾向にあったが、平成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年度まで新たに公共施設整備（公共インフラ含む）事業（道路改良工事・村営住宅建替・体育館屋根改修等）により地方債の発行を行ったため、増加が続いた。平成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令和２年度までは主に継続事業による地方債の発行に留まったため、地方債の償還額が発行額を上回ったことで地方債残高は減少した。令和３年度では、地域公共交通バスの購入や高度無線環境整備事業等の新規事業を行ったため、地方債残高が令和２年度対比 </a:t>
          </a:r>
          <a:r>
            <a:rPr kumimoji="1" lang="en-US" altLang="ja-JP" sz="1100" b="0" i="0" baseline="0">
              <a:solidFill>
                <a:schemeClr val="dk1"/>
              </a:solidFill>
              <a:effectLst/>
              <a:latin typeface="+mn-lt"/>
              <a:ea typeface="+mn-ea"/>
              <a:cs typeface="+mn-cs"/>
            </a:rPr>
            <a:t>3.1% </a:t>
          </a:r>
          <a:r>
            <a:rPr kumimoji="1" lang="ja-JP" altLang="ja-JP" sz="1100" b="0" i="0" baseline="0">
              <a:solidFill>
                <a:schemeClr val="dk1"/>
              </a:solidFill>
              <a:effectLst/>
              <a:latin typeface="+mn-lt"/>
              <a:ea typeface="+mn-ea"/>
              <a:cs typeface="+mn-cs"/>
            </a:rPr>
            <a:t>増となった。将来負担額に対して充当可能額等が上回っている状態に変わりはない。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地方債の発行を必要とする事業等は必要性・緊急性及び財源の見直しなど総合的な検討を行うとともに、有利な起債を優先的に利用するなど、負担軽減に努め、状況に応じて充当可基金の新規積立等を行うなど将来負担に備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北海道赤井川村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経常収入が令和２年度対比 </a:t>
          </a:r>
          <a:r>
            <a:rPr kumimoji="1" lang="en-US" altLang="ja-JP" sz="1100">
              <a:solidFill>
                <a:schemeClr val="dk1"/>
              </a:solidFill>
              <a:effectLst/>
              <a:latin typeface="+mn-lt"/>
              <a:ea typeface="+mn-ea"/>
              <a:cs typeface="+mn-cs"/>
            </a:rPr>
            <a:t>33.9% </a:t>
          </a:r>
          <a:r>
            <a:rPr kumimoji="1" lang="ja-JP" altLang="ja-JP" sz="1100">
              <a:solidFill>
                <a:schemeClr val="dk1"/>
              </a:solidFill>
              <a:effectLst/>
              <a:latin typeface="+mn-lt"/>
              <a:ea typeface="+mn-ea"/>
              <a:cs typeface="+mn-cs"/>
            </a:rPr>
            <a:t>増加したことなどの要因により、</a:t>
          </a:r>
          <a:r>
            <a:rPr kumimoji="1" lang="ja-JP" altLang="ja-JP" sz="1100" b="0" i="0" baseline="0">
              <a:solidFill>
                <a:schemeClr val="dk1"/>
              </a:solidFill>
              <a:effectLst/>
              <a:latin typeface="+mn-lt"/>
              <a:ea typeface="+mn-ea"/>
              <a:cs typeface="+mn-cs"/>
            </a:rPr>
            <a:t>財政調整基金を</a:t>
          </a:r>
          <a:r>
            <a:rPr kumimoji="1" lang="en-US" altLang="ja-JP" sz="1100" b="0" i="0" baseline="0">
              <a:solidFill>
                <a:schemeClr val="dk1"/>
              </a:solidFill>
              <a:effectLst/>
              <a:latin typeface="+mn-lt"/>
              <a:ea typeface="+mn-ea"/>
              <a:cs typeface="+mn-cs"/>
            </a:rPr>
            <a:t>125</a:t>
          </a:r>
          <a:r>
            <a:rPr kumimoji="1" lang="ja-JP" altLang="ja-JP" sz="1100" b="0" i="0" baseline="0">
              <a:solidFill>
                <a:schemeClr val="dk1"/>
              </a:solidFill>
              <a:effectLst/>
              <a:latin typeface="+mn-lt"/>
              <a:ea typeface="+mn-ea"/>
              <a:cs typeface="+mn-cs"/>
            </a:rPr>
            <a:t>百万円、減債基金を</a:t>
          </a:r>
          <a:r>
            <a:rPr kumimoji="1" lang="en-US" altLang="ja-JP" sz="1100" b="0" i="0" baseline="0">
              <a:solidFill>
                <a:schemeClr val="dk1"/>
              </a:solidFill>
              <a:effectLst/>
              <a:latin typeface="+mn-lt"/>
              <a:ea typeface="+mn-ea"/>
              <a:cs typeface="+mn-cs"/>
            </a:rPr>
            <a:t>84</a:t>
          </a:r>
          <a:r>
            <a:rPr kumimoji="1" lang="ja-JP" altLang="ja-JP" sz="1100" b="0" i="0" baseline="0">
              <a:solidFill>
                <a:schemeClr val="dk1"/>
              </a:solidFill>
              <a:effectLst/>
              <a:latin typeface="+mn-lt"/>
              <a:ea typeface="+mn-ea"/>
              <a:cs typeface="+mn-cs"/>
            </a:rPr>
            <a:t>百万円、及びその他特定目的基金を</a:t>
          </a:r>
          <a:r>
            <a:rPr kumimoji="1" lang="en-US" altLang="ja-JP" sz="1100" b="0" i="0" baseline="0">
              <a:solidFill>
                <a:schemeClr val="dk1"/>
              </a:solidFill>
              <a:effectLst/>
              <a:latin typeface="+mn-lt"/>
              <a:ea typeface="+mn-ea"/>
              <a:cs typeface="+mn-cs"/>
            </a:rPr>
            <a:t>152</a:t>
          </a:r>
          <a:r>
            <a:rPr kumimoji="1" lang="ja-JP" altLang="ja-JP" sz="1100" b="0" i="0" baseline="0">
              <a:solidFill>
                <a:schemeClr val="dk1"/>
              </a:solidFill>
              <a:effectLst/>
              <a:latin typeface="+mn-lt"/>
              <a:ea typeface="+mn-ea"/>
              <a:cs typeface="+mn-cs"/>
            </a:rPr>
            <a:t>百万円積み立てたことで、基金全体としては</a:t>
          </a:r>
          <a:r>
            <a:rPr kumimoji="1" lang="en-US" altLang="ja-JP" sz="1100" b="0" i="0" baseline="0">
              <a:solidFill>
                <a:schemeClr val="dk1"/>
              </a:solidFill>
              <a:effectLst/>
              <a:latin typeface="+mn-lt"/>
              <a:ea typeface="+mn-ea"/>
              <a:cs typeface="+mn-cs"/>
            </a:rPr>
            <a:t>363</a:t>
          </a:r>
          <a:r>
            <a:rPr kumimoji="1" lang="ja-JP" altLang="ja-JP" sz="1100" b="0" i="0" baseline="0">
              <a:solidFill>
                <a:schemeClr val="dk1"/>
              </a:solidFill>
              <a:effectLst/>
              <a:latin typeface="+mn-lt"/>
              <a:ea typeface="+mn-ea"/>
              <a:cs typeface="+mn-cs"/>
            </a:rPr>
            <a:t>百万円の増額となった。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財政調整基金は歳入補てん分のみ取り崩し、単年度歳出額の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割～</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割以内を目安とし保有する。また、基金の使途の明確化による特定目的基金を積み立てていくことを予定している。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400">
            <a:effectLst/>
          </a:endParaRPr>
        </a:p>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公共施設整備基金：公共施設の整備に必要な財源を確保し、及び財政の健全な運営に資するため。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 敬老福祉基金：村の財政の健全な運営を図り、敬老福祉諸施策が円滑に運用されることを期するため。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 農産物価格安定基金：農産物価格の適正な水準を確保していくため農産物価格安定対策事業を実施し、農業の健全な発展と農家所得の安定に資するため。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 さくら・もみじ基金：さくらやもみじの植樹等を通じ、地域の特性を生かした良好な景観の形成及び村民の環境意識の向上に資するため。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 畑地かんがい排水施設管理基金：</a:t>
          </a:r>
          <a:r>
            <a:rPr lang="ja-JP" altLang="ja-JP" sz="1100">
              <a:solidFill>
                <a:schemeClr val="dk1"/>
              </a:solidFill>
              <a:effectLst/>
              <a:latin typeface="+mn-lt"/>
              <a:ea typeface="+mn-ea"/>
              <a:cs typeface="+mn-cs"/>
            </a:rPr>
            <a:t>畑地かんがい排水施設の維持管理を適正に行うため必要な財源を確保し、本村農業の健全な発展と、財政の健全な運営に</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資するため</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公共施設整備基金：有形固定資産減価償却率が約</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であるため、新規積立による</a:t>
          </a:r>
          <a:r>
            <a:rPr kumimoji="1" lang="en-US" altLang="ja-JP" sz="1100" b="0" i="0" baseline="0">
              <a:solidFill>
                <a:schemeClr val="dk1"/>
              </a:solidFill>
              <a:effectLst/>
              <a:latin typeface="+mn-lt"/>
              <a:ea typeface="+mn-ea"/>
              <a:cs typeface="+mn-cs"/>
            </a:rPr>
            <a:t>151</a:t>
          </a:r>
          <a:r>
            <a:rPr kumimoji="1" lang="ja-JP" altLang="ja-JP" sz="1100" b="0" i="0" baseline="0">
              <a:solidFill>
                <a:schemeClr val="dk1"/>
              </a:solidFill>
              <a:effectLst/>
              <a:latin typeface="+mn-lt"/>
              <a:ea typeface="+mn-ea"/>
              <a:cs typeface="+mn-cs"/>
            </a:rPr>
            <a:t>百万円の増額。</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農産物価格安定基金：条例に定める運用後、余剰金が生じたため、新規積立による </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百万円の増額。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 さくら・もみじ基金：さくら・もみじの事業に必要な財源を充てたため、</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百万円の減額。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□畑地かんがい排水施設管理基金：条例に定める運用後、余剰金が生じたため、新規積立による </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百万円の増額。</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公共施設整備基金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有形固定資産減価償却率が約</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であるため、公共施設の整備に必要な財源を確保を他の特目基金より優先して積立てる予定である。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0" i="0" baseline="0">
              <a:solidFill>
                <a:schemeClr val="dk1"/>
              </a:solidFill>
              <a:effectLst/>
              <a:latin typeface="+mn-lt"/>
              <a:ea typeface="+mn-ea"/>
              <a:cs typeface="+mn-cs"/>
            </a:rPr>
            <a:t>　方針を目安に、新規積立による</a:t>
          </a:r>
          <a:r>
            <a:rPr kumimoji="1" lang="en-US" altLang="ja-JP" sz="1100" b="0" i="0" baseline="0">
              <a:solidFill>
                <a:schemeClr val="dk1"/>
              </a:solidFill>
              <a:effectLst/>
              <a:latin typeface="+mn-lt"/>
              <a:ea typeface="+mn-ea"/>
              <a:cs typeface="+mn-cs"/>
            </a:rPr>
            <a:t>125</a:t>
          </a:r>
          <a:r>
            <a:rPr kumimoji="1" lang="ja-JP" altLang="ja-JP" sz="1100" b="0" i="0" baseline="0">
              <a:solidFill>
                <a:schemeClr val="dk1"/>
              </a:solidFill>
              <a:effectLst/>
              <a:latin typeface="+mn-lt"/>
              <a:ea typeface="+mn-ea"/>
              <a:cs typeface="+mn-cs"/>
            </a:rPr>
            <a:t>百万円の増額。</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単年度歳出額の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割～</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割以内を目安とし保有する。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令和２年度分の取崩分の復元、及び交付税措置分による</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百万円の減額。</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年度まで地方債残高が増加傾向であったが、その後、地方債発行よりも地方債償還が多かったため、令和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推計では、地方債残高は減少傾向であるが、</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年度より再び地方債償還がピークを迎えるため、それに備えて毎年計画的に取崩と積立てを行った。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1,115
1,038
280.09
3,239,225
3,097,555
133,544
1,517,408
2,350,868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有形固定資産減価償却率が類似団体より</a:t>
          </a:r>
          <a:r>
            <a:rPr kumimoji="1" lang="en-US" altLang="ja-JP" sz="800">
              <a:solidFill>
                <a:schemeClr val="dk1"/>
              </a:solidFill>
              <a:effectLst/>
              <a:latin typeface="+mn-lt"/>
              <a:ea typeface="+mn-ea"/>
              <a:cs typeface="+mn-cs"/>
            </a:rPr>
            <a:t>6.9</a:t>
          </a:r>
          <a:r>
            <a:rPr kumimoji="1" lang="ja-JP" altLang="ja-JP" sz="800">
              <a:solidFill>
                <a:schemeClr val="dk1"/>
              </a:solidFill>
              <a:effectLst/>
              <a:latin typeface="+mn-lt"/>
              <a:ea typeface="+mn-ea"/>
              <a:cs typeface="+mn-cs"/>
            </a:rPr>
            <a:t>％高い水準であ</a:t>
          </a:r>
          <a:r>
            <a:rPr kumimoji="1" lang="ja-JP" altLang="en-US" sz="800">
              <a:solidFill>
                <a:schemeClr val="dk1"/>
              </a:solidFill>
              <a:effectLst/>
              <a:latin typeface="+mn-lt"/>
              <a:ea typeface="+mn-ea"/>
              <a:cs typeface="+mn-cs"/>
            </a:rPr>
            <a:t>り</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公共</a:t>
          </a:r>
          <a:r>
            <a:rPr kumimoji="1" lang="ja-JP" altLang="ja-JP" sz="800">
              <a:solidFill>
                <a:schemeClr val="dk1"/>
              </a:solidFill>
              <a:effectLst/>
              <a:latin typeface="+mn-lt"/>
              <a:ea typeface="+mn-ea"/>
              <a:cs typeface="+mn-cs"/>
            </a:rPr>
            <a:t>施設等の</a:t>
          </a:r>
          <a:r>
            <a:rPr kumimoji="1" lang="ja-JP" altLang="en-US" sz="800">
              <a:solidFill>
                <a:schemeClr val="dk1"/>
              </a:solidFill>
              <a:effectLst/>
              <a:latin typeface="+mn-lt"/>
              <a:ea typeface="+mn-ea"/>
              <a:cs typeface="+mn-cs"/>
            </a:rPr>
            <a:t>維持管理及び投資的経費に係るコスト削減が課題である</a:t>
          </a:r>
          <a:r>
            <a:rPr kumimoji="1" lang="ja-JP" altLang="ja-JP" sz="800">
              <a:solidFill>
                <a:schemeClr val="dk1"/>
              </a:solidFill>
              <a:effectLst/>
              <a:latin typeface="+mn-lt"/>
              <a:ea typeface="+mn-ea"/>
              <a:cs typeface="+mn-cs"/>
            </a:rPr>
            <a:t>。施策として、公共施設等総合管理計画、赤井川村学校長寿命化修繕計画等の長寿命化計画を策定し、現状の施設等の適切な維持管理に努めている。</a:t>
          </a:r>
          <a:r>
            <a:rPr kumimoji="1" lang="ja-JP" altLang="ja-JP" sz="800" i="0">
              <a:solidFill>
                <a:schemeClr val="dk1"/>
              </a:solidFill>
              <a:effectLst/>
              <a:latin typeface="+mn-lt"/>
              <a:ea typeface="+mn-ea"/>
              <a:cs typeface="+mn-cs"/>
            </a:rPr>
            <a:t>公共施設等総合</a:t>
          </a:r>
          <a:r>
            <a:rPr kumimoji="1" lang="ja-JP" altLang="ja-JP" sz="800">
              <a:solidFill>
                <a:schemeClr val="dk1"/>
              </a:solidFill>
              <a:effectLst/>
              <a:latin typeface="+mn-lt"/>
              <a:ea typeface="+mn-ea"/>
              <a:cs typeface="+mn-cs"/>
            </a:rPr>
            <a:t>管理計画による</a:t>
          </a:r>
          <a:r>
            <a:rPr kumimoji="1" lang="ja-JP" altLang="en-US" sz="800">
              <a:solidFill>
                <a:schemeClr val="dk1"/>
              </a:solidFill>
              <a:effectLst/>
              <a:latin typeface="+mn-lt"/>
              <a:ea typeface="+mn-ea"/>
              <a:cs typeface="+mn-cs"/>
            </a:rPr>
            <a:t>試算では</a:t>
          </a:r>
          <a:r>
            <a:rPr kumimoji="1" lang="en-US" altLang="ja-JP" sz="800">
              <a:solidFill>
                <a:schemeClr val="dk1"/>
              </a:solidFill>
              <a:effectLst/>
              <a:latin typeface="+mn-lt"/>
              <a:ea typeface="+mn-ea"/>
              <a:cs typeface="+mn-cs"/>
            </a:rPr>
            <a:t>2027</a:t>
          </a:r>
          <a:r>
            <a:rPr kumimoji="1" lang="ja-JP" altLang="ja-JP" sz="800">
              <a:solidFill>
                <a:schemeClr val="dk1"/>
              </a:solidFill>
              <a:effectLst/>
              <a:latin typeface="+mn-lt"/>
              <a:ea typeface="+mn-ea"/>
              <a:cs typeface="+mn-cs"/>
            </a:rPr>
            <a:t>年に公共施設の大規模改修費がﾋﾟｰｸとなるため、更新・統廃合・長寿命化等の計画の具体化と村づくりの合意形成を平行しながら、計画的に財政負担の軽減・平準化に取り組みたい。</a:t>
          </a:r>
          <a:r>
            <a:rPr kumimoji="1" lang="ja-JP" altLang="en-US" sz="800">
              <a:solidFill>
                <a:schemeClr val="dk1"/>
              </a:solidFill>
              <a:effectLst/>
              <a:latin typeface="+mn-lt"/>
              <a:ea typeface="+mn-ea"/>
              <a:cs typeface="+mn-cs"/>
            </a:rPr>
            <a:t>さらに民間活力の導入によるﾗｲﾌｻｲｸﾙｺｽﾄの縮減と併せ、既存事業の見直し、使用料の適正化による財源の確保等を推進していきたい。</a:t>
          </a:r>
          <a:endParaRPr kumimoji="1" lang="en-US" altLang="ja-JP" sz="8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161744</xdr:rowOff>
    </xdr:from>
    <xdr:to>
      <xdr:col>23</xdr:col>
      <xdr:colOff>136525</xdr:colOff>
      <xdr:row>33</xdr:row>
      <xdr:rowOff>91894</xdr:rowOff>
    </xdr:to>
    <xdr:sp macro="" textlink="">
      <xdr:nvSpPr>
        <xdr:cNvPr id="93" name="楕円 92"/>
        <xdr:cNvSpPr/>
      </xdr:nvSpPr>
      <xdr:spPr>
        <a:xfrm>
          <a:off x="4711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140171</xdr:rowOff>
    </xdr:from>
    <xdr:ext cx="405111" cy="259045"/>
    <xdr:sp macro="" textlink="">
      <xdr:nvSpPr>
        <xdr:cNvPr id="94" name="有形固定資産減価償却率該当値テキスト"/>
        <xdr:cNvSpPr txBox="1"/>
      </xdr:nvSpPr>
      <xdr:spPr>
        <a:xfrm>
          <a:off x="48133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112395</xdr:rowOff>
    </xdr:from>
    <xdr:to>
      <xdr:col>19</xdr:col>
      <xdr:colOff>187325</xdr:colOff>
      <xdr:row>33</xdr:row>
      <xdr:rowOff>42545</xdr:rowOff>
    </xdr:to>
    <xdr:sp macro="" textlink="">
      <xdr:nvSpPr>
        <xdr:cNvPr id="95" name="楕円 94"/>
        <xdr:cNvSpPr/>
      </xdr:nvSpPr>
      <xdr:spPr>
        <a:xfrm>
          <a:off x="4000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163195</xdr:rowOff>
    </xdr:from>
    <xdr:to>
      <xdr:col>23</xdr:col>
      <xdr:colOff>85725</xdr:colOff>
      <xdr:row>33</xdr:row>
      <xdr:rowOff>41094</xdr:rowOff>
    </xdr:to>
    <xdr:cxnSp macro="">
      <xdr:nvCxnSpPr>
        <xdr:cNvPr id="96" name="直線コネクタ 95"/>
        <xdr:cNvCxnSpPr/>
      </xdr:nvCxnSpPr>
      <xdr:spPr>
        <a:xfrm>
          <a:off x="4051300" y="6421120"/>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59962</xdr:rowOff>
    </xdr:from>
    <xdr:to>
      <xdr:col>15</xdr:col>
      <xdr:colOff>187325</xdr:colOff>
      <xdr:row>32</xdr:row>
      <xdr:rowOff>161562</xdr:rowOff>
    </xdr:to>
    <xdr:sp macro="" textlink="">
      <xdr:nvSpPr>
        <xdr:cNvPr id="97" name="楕円 96"/>
        <xdr:cNvSpPr/>
      </xdr:nvSpPr>
      <xdr:spPr>
        <a:xfrm>
          <a:off x="32385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110762</xdr:rowOff>
    </xdr:from>
    <xdr:to>
      <xdr:col>19</xdr:col>
      <xdr:colOff>136525</xdr:colOff>
      <xdr:row>32</xdr:row>
      <xdr:rowOff>163195</xdr:rowOff>
    </xdr:to>
    <xdr:cxnSp macro="">
      <xdr:nvCxnSpPr>
        <xdr:cNvPr id="98" name="直線コネクタ 97"/>
        <xdr:cNvCxnSpPr/>
      </xdr:nvCxnSpPr>
      <xdr:spPr>
        <a:xfrm>
          <a:off x="3289300" y="636868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16782</xdr:rowOff>
    </xdr:from>
    <xdr:to>
      <xdr:col>11</xdr:col>
      <xdr:colOff>187325</xdr:colOff>
      <xdr:row>32</xdr:row>
      <xdr:rowOff>118382</xdr:rowOff>
    </xdr:to>
    <xdr:sp macro="" textlink="">
      <xdr:nvSpPr>
        <xdr:cNvPr id="99" name="楕円 98"/>
        <xdr:cNvSpPr/>
      </xdr:nvSpPr>
      <xdr:spPr>
        <a:xfrm>
          <a:off x="24765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67582</xdr:rowOff>
    </xdr:from>
    <xdr:to>
      <xdr:col>15</xdr:col>
      <xdr:colOff>136525</xdr:colOff>
      <xdr:row>32</xdr:row>
      <xdr:rowOff>110762</xdr:rowOff>
    </xdr:to>
    <xdr:cxnSp macro="">
      <xdr:nvCxnSpPr>
        <xdr:cNvPr id="100" name="直線コネクタ 99"/>
        <xdr:cNvCxnSpPr/>
      </xdr:nvCxnSpPr>
      <xdr:spPr>
        <a:xfrm>
          <a:off x="2527300" y="632550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52524</xdr:rowOff>
    </xdr:from>
    <xdr:to>
      <xdr:col>7</xdr:col>
      <xdr:colOff>187325</xdr:colOff>
      <xdr:row>31</xdr:row>
      <xdr:rowOff>154124</xdr:rowOff>
    </xdr:to>
    <xdr:sp macro="" textlink="">
      <xdr:nvSpPr>
        <xdr:cNvPr id="101" name="楕円 100"/>
        <xdr:cNvSpPr/>
      </xdr:nvSpPr>
      <xdr:spPr>
        <a:xfrm>
          <a:off x="1714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103324</xdr:rowOff>
    </xdr:from>
    <xdr:to>
      <xdr:col>11</xdr:col>
      <xdr:colOff>136525</xdr:colOff>
      <xdr:row>32</xdr:row>
      <xdr:rowOff>67582</xdr:rowOff>
    </xdr:to>
    <xdr:cxnSp macro="">
      <xdr:nvCxnSpPr>
        <xdr:cNvPr id="102" name="直線コネクタ 101"/>
        <xdr:cNvCxnSpPr/>
      </xdr:nvCxnSpPr>
      <xdr:spPr>
        <a:xfrm>
          <a:off x="1765300" y="6189799"/>
          <a:ext cx="762000" cy="1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33672</xdr:rowOff>
    </xdr:from>
    <xdr:ext cx="405111" cy="259045"/>
    <xdr:sp macro="" textlink="">
      <xdr:nvSpPr>
        <xdr:cNvPr id="107" name="n_1mainValue有形固定資産減価償却率"/>
        <xdr:cNvSpPr txBox="1"/>
      </xdr:nvSpPr>
      <xdr:spPr>
        <a:xfrm>
          <a:off x="3836044" y="646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152689</xdr:rowOff>
    </xdr:from>
    <xdr:ext cx="405111" cy="259045"/>
    <xdr:sp macro="" textlink="">
      <xdr:nvSpPr>
        <xdr:cNvPr id="108" name="n_2mainValue有形固定資産減価償却率"/>
        <xdr:cNvSpPr txBox="1"/>
      </xdr:nvSpPr>
      <xdr:spPr>
        <a:xfrm>
          <a:off x="3086744" y="641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109509</xdr:rowOff>
    </xdr:from>
    <xdr:ext cx="405111" cy="259045"/>
    <xdr:sp macro="" textlink="">
      <xdr:nvSpPr>
        <xdr:cNvPr id="109" name="n_3mainValue有形固定資産減価償却率"/>
        <xdr:cNvSpPr txBox="1"/>
      </xdr:nvSpPr>
      <xdr:spPr>
        <a:xfrm>
          <a:off x="2324744"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145251</xdr:rowOff>
    </xdr:from>
    <xdr:ext cx="405111" cy="259045"/>
    <xdr:sp macro="" textlink="">
      <xdr:nvSpPr>
        <xdr:cNvPr id="110" name="n_4mainValue有形固定資産減価償却率"/>
        <xdr:cNvSpPr txBox="1"/>
      </xdr:nvSpPr>
      <xdr:spPr>
        <a:xfrm>
          <a:off x="1562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800">
              <a:solidFill>
                <a:schemeClr val="dk1"/>
              </a:solidFill>
              <a:effectLst/>
              <a:latin typeface="+mn-lt"/>
              <a:ea typeface="+mn-ea"/>
              <a:cs typeface="+mn-cs"/>
            </a:rPr>
            <a:t>地方債現在高</a:t>
          </a:r>
          <a:r>
            <a:rPr kumimoji="1" lang="ja-JP" altLang="en-US" sz="800">
              <a:solidFill>
                <a:schemeClr val="dk1"/>
              </a:solidFill>
              <a:effectLst/>
              <a:latin typeface="+mn-lt"/>
              <a:ea typeface="+mn-ea"/>
              <a:cs typeface="+mn-cs"/>
            </a:rPr>
            <a:t>は令和</a:t>
          </a:r>
          <a:r>
            <a:rPr kumimoji="1" lang="en-US" altLang="ja-JP" sz="800">
              <a:solidFill>
                <a:schemeClr val="dk1"/>
              </a:solidFill>
              <a:effectLst/>
              <a:latin typeface="+mn-lt"/>
              <a:ea typeface="+mn-ea"/>
              <a:cs typeface="+mn-cs"/>
            </a:rPr>
            <a:t>2</a:t>
          </a:r>
          <a:r>
            <a:rPr kumimoji="1" lang="ja-JP" altLang="en-US" sz="800">
              <a:solidFill>
                <a:schemeClr val="dk1"/>
              </a:solidFill>
              <a:effectLst/>
              <a:latin typeface="+mn-lt"/>
              <a:ea typeface="+mn-ea"/>
              <a:cs typeface="+mn-cs"/>
            </a:rPr>
            <a:t>年度をピークに減少に転じている一方、有形固定資産償却率の高さから裏付けがあるとおり、公共施設等の改修に財源が必要であり、</a:t>
          </a:r>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年度</a:t>
          </a:r>
          <a:r>
            <a:rPr kumimoji="1" lang="ja-JP" altLang="en-US" sz="800">
              <a:solidFill>
                <a:schemeClr val="dk1"/>
              </a:solidFill>
              <a:effectLst/>
              <a:latin typeface="+mn-lt"/>
              <a:ea typeface="+mn-ea"/>
              <a:cs typeface="+mn-cs"/>
            </a:rPr>
            <a:t>からの</a:t>
          </a:r>
          <a:r>
            <a:rPr kumimoji="1" lang="ja-JP" altLang="ja-JP" sz="800">
              <a:solidFill>
                <a:schemeClr val="dk1"/>
              </a:solidFill>
              <a:effectLst/>
              <a:latin typeface="+mn-lt"/>
              <a:ea typeface="+mn-ea"/>
              <a:cs typeface="+mn-cs"/>
            </a:rPr>
            <a:t>計画的な公営住宅建替並びに過疎計画に基づく起債</a:t>
          </a:r>
          <a:r>
            <a:rPr kumimoji="1" lang="ja-JP" altLang="en-US" sz="800">
              <a:solidFill>
                <a:schemeClr val="dk1"/>
              </a:solidFill>
              <a:effectLst/>
              <a:latin typeface="+mn-lt"/>
              <a:ea typeface="+mn-ea"/>
              <a:cs typeface="+mn-cs"/>
            </a:rPr>
            <a:t>等</a:t>
          </a:r>
          <a:r>
            <a:rPr kumimoji="1" lang="ja-JP" altLang="ja-JP" sz="800">
              <a:solidFill>
                <a:schemeClr val="dk1"/>
              </a:solidFill>
              <a:effectLst/>
              <a:latin typeface="+mn-lt"/>
              <a:ea typeface="+mn-ea"/>
              <a:cs typeface="+mn-cs"/>
            </a:rPr>
            <a:t>に伴い</a:t>
          </a:r>
          <a:r>
            <a:rPr kumimoji="1" lang="ja-JP" altLang="en-US" sz="800">
              <a:solidFill>
                <a:schemeClr val="dk1"/>
              </a:solidFill>
              <a:effectLst/>
              <a:latin typeface="+mn-lt"/>
              <a:ea typeface="+mn-ea"/>
              <a:cs typeface="+mn-cs"/>
            </a:rPr>
            <a:t>今後も</a:t>
          </a:r>
          <a:r>
            <a:rPr kumimoji="1" lang="ja-JP" altLang="ja-JP" sz="800">
              <a:solidFill>
                <a:schemeClr val="dk1"/>
              </a:solidFill>
              <a:effectLst/>
              <a:latin typeface="+mn-lt"/>
              <a:ea typeface="+mn-ea"/>
              <a:cs typeface="+mn-cs"/>
            </a:rPr>
            <a:t>地方債</a:t>
          </a:r>
          <a:r>
            <a:rPr kumimoji="1" lang="ja-JP" altLang="en-US" sz="800">
              <a:solidFill>
                <a:schemeClr val="dk1"/>
              </a:solidFill>
              <a:effectLst/>
              <a:latin typeface="+mn-lt"/>
              <a:ea typeface="+mn-ea"/>
              <a:cs typeface="+mn-cs"/>
            </a:rPr>
            <a:t>の借入は増加する見込みである。また、令和</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年度には</a:t>
          </a:r>
          <a:r>
            <a:rPr kumimoji="1" lang="ja-JP" altLang="en-US" sz="800">
              <a:solidFill>
                <a:schemeClr val="dk1"/>
              </a:solidFill>
              <a:effectLst/>
              <a:latin typeface="+mn-lt"/>
              <a:ea typeface="+mn-ea"/>
              <a:cs typeface="+mn-cs"/>
            </a:rPr>
            <a:t>コロナ禍による税収の減等による歳入の減少の影響により</a:t>
          </a:r>
          <a:r>
            <a:rPr kumimoji="1" lang="ja-JP" altLang="ja-JP" sz="800">
              <a:solidFill>
                <a:schemeClr val="dk1"/>
              </a:solidFill>
              <a:effectLst/>
              <a:latin typeface="+mn-lt"/>
              <a:ea typeface="+mn-ea"/>
              <a:cs typeface="+mn-cs"/>
            </a:rPr>
            <a:t>、充当可能</a:t>
          </a:r>
          <a:r>
            <a:rPr kumimoji="1" lang="ja-JP" altLang="en-US" sz="800">
              <a:solidFill>
                <a:schemeClr val="dk1"/>
              </a:solidFill>
              <a:effectLst/>
              <a:latin typeface="+mn-lt"/>
              <a:ea typeface="+mn-ea"/>
              <a:cs typeface="+mn-cs"/>
            </a:rPr>
            <a:t>財源</a:t>
          </a:r>
          <a:r>
            <a:rPr kumimoji="1" lang="ja-JP" altLang="ja-JP" sz="800">
              <a:solidFill>
                <a:schemeClr val="dk1"/>
              </a:solidFill>
              <a:effectLst/>
              <a:latin typeface="+mn-lt"/>
              <a:ea typeface="+mn-ea"/>
              <a:cs typeface="+mn-cs"/>
            </a:rPr>
            <a:t>が減額した結果、債務償還比率が</a:t>
          </a:r>
          <a:r>
            <a:rPr kumimoji="1" lang="en-US" altLang="ja-JP" sz="800">
              <a:solidFill>
                <a:schemeClr val="dk1"/>
              </a:solidFill>
              <a:effectLst/>
              <a:latin typeface="+mn-lt"/>
              <a:ea typeface="+mn-ea"/>
              <a:cs typeface="+mn-cs"/>
            </a:rPr>
            <a:t>1,301.9</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と</a:t>
          </a:r>
          <a:r>
            <a:rPr kumimoji="1" lang="ja-JP" altLang="ja-JP" sz="800">
              <a:solidFill>
                <a:schemeClr val="dk1"/>
              </a:solidFill>
              <a:effectLst/>
              <a:latin typeface="+mn-lt"/>
              <a:ea typeface="+mn-ea"/>
              <a:cs typeface="+mn-cs"/>
            </a:rPr>
            <a:t>さらに下降した。</a:t>
          </a:r>
          <a:endParaRPr lang="ja-JP" altLang="ja-JP" sz="800">
            <a:effectLst/>
          </a:endParaRPr>
        </a:p>
        <a:p>
          <a:r>
            <a:rPr kumimoji="1" lang="ja-JP" altLang="ja-JP" sz="800">
              <a:solidFill>
                <a:schemeClr val="dk1"/>
              </a:solidFill>
              <a:effectLst/>
              <a:latin typeface="+mn-lt"/>
              <a:ea typeface="+mn-ea"/>
              <a:cs typeface="+mn-cs"/>
            </a:rPr>
            <a:t>　令和</a:t>
          </a:r>
          <a:r>
            <a:rPr kumimoji="1" lang="ja-JP" altLang="en-US" sz="800">
              <a:solidFill>
                <a:schemeClr val="dk1"/>
              </a:solidFill>
              <a:effectLst/>
              <a:latin typeface="+mn-lt"/>
              <a:ea typeface="+mn-ea"/>
              <a:cs typeface="+mn-cs"/>
            </a:rPr>
            <a:t>３</a:t>
          </a:r>
          <a:r>
            <a:rPr kumimoji="1" lang="ja-JP" altLang="ja-JP" sz="800">
              <a:solidFill>
                <a:schemeClr val="dk1"/>
              </a:solidFill>
              <a:effectLst/>
              <a:latin typeface="+mn-lt"/>
              <a:ea typeface="+mn-ea"/>
              <a:cs typeface="+mn-cs"/>
            </a:rPr>
            <a:t>年度においては、</a:t>
          </a:r>
          <a:r>
            <a:rPr kumimoji="1" lang="ja-JP" altLang="en-US" sz="800">
              <a:solidFill>
                <a:schemeClr val="dk1"/>
              </a:solidFill>
              <a:effectLst/>
              <a:latin typeface="+mn-lt"/>
              <a:ea typeface="+mn-ea"/>
              <a:cs typeface="+mn-cs"/>
            </a:rPr>
            <a:t>税収の回復や地方交付税の増により充当可能財源が大幅に回復したため、債務償還比率についても類似団体と同程度まで回復した</a:t>
          </a:r>
          <a:r>
            <a:rPr kumimoji="1" lang="ja-JP" altLang="ja-JP" sz="800">
              <a:solidFill>
                <a:schemeClr val="dk1"/>
              </a:solidFill>
              <a:effectLst/>
              <a:latin typeface="+mn-lt"/>
              <a:ea typeface="+mn-ea"/>
              <a:cs typeface="+mn-cs"/>
            </a:rPr>
            <a:t>。</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30</xdr:row>
      <xdr:rowOff>73678</xdr:rowOff>
    </xdr:to>
    <xdr:cxnSp macro="">
      <xdr:nvCxnSpPr>
        <xdr:cNvPr id="141" name="直線コネクタ 140"/>
        <xdr:cNvCxnSpPr/>
      </xdr:nvCxnSpPr>
      <xdr:spPr>
        <a:xfrm flipV="1">
          <a:off x="14793595" y="5261428"/>
          <a:ext cx="1269" cy="72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77505</xdr:rowOff>
    </xdr:from>
    <xdr:ext cx="469744" cy="259045"/>
    <xdr:sp macro="" textlink="">
      <xdr:nvSpPr>
        <xdr:cNvPr id="142" name="債務償還比率最小値テキスト"/>
        <xdr:cNvSpPr txBox="1"/>
      </xdr:nvSpPr>
      <xdr:spPr>
        <a:xfrm>
          <a:off x="14846300" y="599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30</xdr:row>
      <xdr:rowOff>73678</xdr:rowOff>
    </xdr:from>
    <xdr:to>
      <xdr:col>76</xdr:col>
      <xdr:colOff>111125</xdr:colOff>
      <xdr:row>30</xdr:row>
      <xdr:rowOff>73678</xdr:rowOff>
    </xdr:to>
    <xdr:cxnSp macro="">
      <xdr:nvCxnSpPr>
        <xdr:cNvPr id="143" name="直線コネクタ 142"/>
        <xdr:cNvCxnSpPr/>
      </xdr:nvCxnSpPr>
      <xdr:spPr>
        <a:xfrm>
          <a:off x="14706600" y="5988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50684</xdr:rowOff>
    </xdr:from>
    <xdr:ext cx="469744" cy="259045"/>
    <xdr:sp macro="" textlink="">
      <xdr:nvSpPr>
        <xdr:cNvPr id="146" name="債務償還比率平均値テキスト"/>
        <xdr:cNvSpPr txBox="1"/>
      </xdr:nvSpPr>
      <xdr:spPr>
        <a:xfrm>
          <a:off x="14846300" y="5279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27807</xdr:rowOff>
    </xdr:from>
    <xdr:to>
      <xdr:col>76</xdr:col>
      <xdr:colOff>73025</xdr:colOff>
      <xdr:row>27</xdr:row>
      <xdr:rowOff>129407</xdr:rowOff>
    </xdr:to>
    <xdr:sp macro="" textlink="">
      <xdr:nvSpPr>
        <xdr:cNvPr id="147" name="フローチャート: 判断 146"/>
        <xdr:cNvSpPr/>
      </xdr:nvSpPr>
      <xdr:spPr>
        <a:xfrm>
          <a:off x="14744700" y="542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108101</xdr:rowOff>
    </xdr:from>
    <xdr:to>
      <xdr:col>72</xdr:col>
      <xdr:colOff>123825</xdr:colOff>
      <xdr:row>28</xdr:row>
      <xdr:rowOff>38251</xdr:rowOff>
    </xdr:to>
    <xdr:sp macro="" textlink="">
      <xdr:nvSpPr>
        <xdr:cNvPr id="148" name="フローチャート: 判断 147"/>
        <xdr:cNvSpPr/>
      </xdr:nvSpPr>
      <xdr:spPr>
        <a:xfrm>
          <a:off x="14033500" y="55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114270</xdr:rowOff>
    </xdr:from>
    <xdr:to>
      <xdr:col>68</xdr:col>
      <xdr:colOff>123825</xdr:colOff>
      <xdr:row>28</xdr:row>
      <xdr:rowOff>44420</xdr:rowOff>
    </xdr:to>
    <xdr:sp macro="" textlink="">
      <xdr:nvSpPr>
        <xdr:cNvPr id="149" name="フローチャート: 判断 148"/>
        <xdr:cNvSpPr/>
      </xdr:nvSpPr>
      <xdr:spPr>
        <a:xfrm>
          <a:off x="13271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93811</xdr:rowOff>
    </xdr:from>
    <xdr:to>
      <xdr:col>64</xdr:col>
      <xdr:colOff>123825</xdr:colOff>
      <xdr:row>28</xdr:row>
      <xdr:rowOff>23961</xdr:rowOff>
    </xdr:to>
    <xdr:sp macro="" textlink="">
      <xdr:nvSpPr>
        <xdr:cNvPr id="150" name="フローチャート: 判断 149"/>
        <xdr:cNvSpPr/>
      </xdr:nvSpPr>
      <xdr:spPr>
        <a:xfrm>
          <a:off x="12509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65332</xdr:rowOff>
    </xdr:from>
    <xdr:to>
      <xdr:col>60</xdr:col>
      <xdr:colOff>123825</xdr:colOff>
      <xdr:row>27</xdr:row>
      <xdr:rowOff>166932</xdr:rowOff>
    </xdr:to>
    <xdr:sp macro="" textlink="">
      <xdr:nvSpPr>
        <xdr:cNvPr id="151" name="フローチャート: 判断 150"/>
        <xdr:cNvSpPr/>
      </xdr:nvSpPr>
      <xdr:spPr>
        <a:xfrm>
          <a:off x="11747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45490</xdr:rowOff>
    </xdr:from>
    <xdr:to>
      <xdr:col>76</xdr:col>
      <xdr:colOff>73025</xdr:colOff>
      <xdr:row>27</xdr:row>
      <xdr:rowOff>147090</xdr:rowOff>
    </xdr:to>
    <xdr:sp macro="" textlink="">
      <xdr:nvSpPr>
        <xdr:cNvPr id="157" name="楕円 156"/>
        <xdr:cNvSpPr/>
      </xdr:nvSpPr>
      <xdr:spPr>
        <a:xfrm>
          <a:off x="14744700" y="54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23917</xdr:rowOff>
    </xdr:from>
    <xdr:ext cx="469744" cy="259045"/>
    <xdr:sp macro="" textlink="">
      <xdr:nvSpPr>
        <xdr:cNvPr id="158" name="債務償還比率該当値テキスト"/>
        <xdr:cNvSpPr txBox="1"/>
      </xdr:nvSpPr>
      <xdr:spPr>
        <a:xfrm>
          <a:off x="14846300" y="542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119731</xdr:rowOff>
    </xdr:from>
    <xdr:to>
      <xdr:col>72</xdr:col>
      <xdr:colOff>123825</xdr:colOff>
      <xdr:row>34</xdr:row>
      <xdr:rowOff>49881</xdr:rowOff>
    </xdr:to>
    <xdr:sp macro="" textlink="">
      <xdr:nvSpPr>
        <xdr:cNvPr id="159" name="楕円 158"/>
        <xdr:cNvSpPr/>
      </xdr:nvSpPr>
      <xdr:spPr>
        <a:xfrm>
          <a:off x="14033500" y="654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96290</xdr:rowOff>
    </xdr:from>
    <xdr:to>
      <xdr:col>76</xdr:col>
      <xdr:colOff>22225</xdr:colOff>
      <xdr:row>33</xdr:row>
      <xdr:rowOff>170531</xdr:rowOff>
    </xdr:to>
    <xdr:cxnSp macro="">
      <xdr:nvCxnSpPr>
        <xdr:cNvPr id="160" name="直線コネクタ 159"/>
        <xdr:cNvCxnSpPr/>
      </xdr:nvCxnSpPr>
      <xdr:spPr>
        <a:xfrm flipV="1">
          <a:off x="14084300" y="5496965"/>
          <a:ext cx="711200" cy="110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16056</xdr:rowOff>
    </xdr:from>
    <xdr:to>
      <xdr:col>68</xdr:col>
      <xdr:colOff>123825</xdr:colOff>
      <xdr:row>29</xdr:row>
      <xdr:rowOff>117656</xdr:rowOff>
    </xdr:to>
    <xdr:sp macro="" textlink="">
      <xdr:nvSpPr>
        <xdr:cNvPr id="161" name="楕円 160"/>
        <xdr:cNvSpPr/>
      </xdr:nvSpPr>
      <xdr:spPr>
        <a:xfrm>
          <a:off x="132715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66856</xdr:rowOff>
    </xdr:from>
    <xdr:to>
      <xdr:col>72</xdr:col>
      <xdr:colOff>73025</xdr:colOff>
      <xdr:row>33</xdr:row>
      <xdr:rowOff>170531</xdr:rowOff>
    </xdr:to>
    <xdr:cxnSp macro="">
      <xdr:nvCxnSpPr>
        <xdr:cNvPr id="162" name="直線コネクタ 161"/>
        <xdr:cNvCxnSpPr/>
      </xdr:nvCxnSpPr>
      <xdr:spPr>
        <a:xfrm>
          <a:off x="13322300" y="5810431"/>
          <a:ext cx="762000" cy="78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59751</xdr:rowOff>
    </xdr:from>
    <xdr:to>
      <xdr:col>64</xdr:col>
      <xdr:colOff>123825</xdr:colOff>
      <xdr:row>29</xdr:row>
      <xdr:rowOff>161351</xdr:rowOff>
    </xdr:to>
    <xdr:sp macro="" textlink="">
      <xdr:nvSpPr>
        <xdr:cNvPr id="163" name="楕円 162"/>
        <xdr:cNvSpPr/>
      </xdr:nvSpPr>
      <xdr:spPr>
        <a:xfrm>
          <a:off x="12509500" y="58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66856</xdr:rowOff>
    </xdr:from>
    <xdr:to>
      <xdr:col>68</xdr:col>
      <xdr:colOff>73025</xdr:colOff>
      <xdr:row>29</xdr:row>
      <xdr:rowOff>110551</xdr:rowOff>
    </xdr:to>
    <xdr:cxnSp macro="">
      <xdr:nvCxnSpPr>
        <xdr:cNvPr id="164" name="直線コネクタ 163"/>
        <xdr:cNvCxnSpPr/>
      </xdr:nvCxnSpPr>
      <xdr:spPr>
        <a:xfrm flipV="1">
          <a:off x="12560300" y="5810431"/>
          <a:ext cx="762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24142</xdr:rowOff>
    </xdr:from>
    <xdr:to>
      <xdr:col>60</xdr:col>
      <xdr:colOff>123825</xdr:colOff>
      <xdr:row>28</xdr:row>
      <xdr:rowOff>125742</xdr:rowOff>
    </xdr:to>
    <xdr:sp macro="" textlink="">
      <xdr:nvSpPr>
        <xdr:cNvPr id="165" name="楕円 164"/>
        <xdr:cNvSpPr/>
      </xdr:nvSpPr>
      <xdr:spPr>
        <a:xfrm>
          <a:off x="11747500" y="559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74942</xdr:rowOff>
    </xdr:from>
    <xdr:to>
      <xdr:col>64</xdr:col>
      <xdr:colOff>73025</xdr:colOff>
      <xdr:row>29</xdr:row>
      <xdr:rowOff>110551</xdr:rowOff>
    </xdr:to>
    <xdr:cxnSp macro="">
      <xdr:nvCxnSpPr>
        <xdr:cNvPr id="166" name="直線コネクタ 165"/>
        <xdr:cNvCxnSpPr/>
      </xdr:nvCxnSpPr>
      <xdr:spPr>
        <a:xfrm>
          <a:off x="11798300" y="5647067"/>
          <a:ext cx="762000" cy="20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54778</xdr:rowOff>
    </xdr:from>
    <xdr:ext cx="469744" cy="259045"/>
    <xdr:sp macro="" textlink="">
      <xdr:nvSpPr>
        <xdr:cNvPr id="167" name="n_1aveValue債務償還比率"/>
        <xdr:cNvSpPr txBox="1"/>
      </xdr:nvSpPr>
      <xdr:spPr>
        <a:xfrm>
          <a:off x="13836727" y="52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60947</xdr:rowOff>
    </xdr:from>
    <xdr:ext cx="469744" cy="259045"/>
    <xdr:sp macro="" textlink="">
      <xdr:nvSpPr>
        <xdr:cNvPr id="168" name="n_2aveValue債務償還比率"/>
        <xdr:cNvSpPr txBox="1"/>
      </xdr:nvSpPr>
      <xdr:spPr>
        <a:xfrm>
          <a:off x="130874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40488</xdr:rowOff>
    </xdr:from>
    <xdr:ext cx="469744" cy="259045"/>
    <xdr:sp macro="" textlink="">
      <xdr:nvSpPr>
        <xdr:cNvPr id="169" name="n_3aveValue債務償還比率"/>
        <xdr:cNvSpPr txBox="1"/>
      </xdr:nvSpPr>
      <xdr:spPr>
        <a:xfrm>
          <a:off x="12325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12009</xdr:rowOff>
    </xdr:from>
    <xdr:ext cx="469744" cy="259045"/>
    <xdr:sp macro="" textlink="">
      <xdr:nvSpPr>
        <xdr:cNvPr id="170" name="n_4aveValue債務償還比率"/>
        <xdr:cNvSpPr txBox="1"/>
      </xdr:nvSpPr>
      <xdr:spPr>
        <a:xfrm>
          <a:off x="11563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41008</xdr:rowOff>
    </xdr:from>
    <xdr:ext cx="560923" cy="259045"/>
    <xdr:sp macro="" textlink="">
      <xdr:nvSpPr>
        <xdr:cNvPr id="171" name="n_1mainValue債務償還比率"/>
        <xdr:cNvSpPr txBox="1"/>
      </xdr:nvSpPr>
      <xdr:spPr>
        <a:xfrm>
          <a:off x="13791138" y="66418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108783</xdr:rowOff>
    </xdr:from>
    <xdr:ext cx="469744" cy="259045"/>
    <xdr:sp macro="" textlink="">
      <xdr:nvSpPr>
        <xdr:cNvPr id="172" name="n_2mainValue債務償還比率"/>
        <xdr:cNvSpPr txBox="1"/>
      </xdr:nvSpPr>
      <xdr:spPr>
        <a:xfrm>
          <a:off x="13087427" y="585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152478</xdr:rowOff>
    </xdr:from>
    <xdr:ext cx="469744" cy="259045"/>
    <xdr:sp macro="" textlink="">
      <xdr:nvSpPr>
        <xdr:cNvPr id="173" name="n_3mainValue債務償還比率"/>
        <xdr:cNvSpPr txBox="1"/>
      </xdr:nvSpPr>
      <xdr:spPr>
        <a:xfrm>
          <a:off x="12325427" y="589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116869</xdr:rowOff>
    </xdr:from>
    <xdr:ext cx="469744" cy="259045"/>
    <xdr:sp macro="" textlink="">
      <xdr:nvSpPr>
        <xdr:cNvPr id="174" name="n_4mainValue債務償還比率"/>
        <xdr:cNvSpPr txBox="1"/>
      </xdr:nvSpPr>
      <xdr:spPr>
        <a:xfrm>
          <a:off x="11563427" y="568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1,115
1,038
280.09
3,239,225
3,097,555
133,544
1,517,408
2,350,868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74" name="楕円 73"/>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75" name="【道路】&#10;有形固定資産減価償却率該当値テキスト"/>
        <xdr:cNvSpPr txBox="1"/>
      </xdr:nvSpPr>
      <xdr:spPr>
        <a:xfrm>
          <a:off x="4673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118473</xdr:rowOff>
    </xdr:from>
    <xdr:to>
      <xdr:col>20</xdr:col>
      <xdr:colOff>38100</xdr:colOff>
      <xdr:row>40</xdr:row>
      <xdr:rowOff>48623</xdr:rowOff>
    </xdr:to>
    <xdr:sp macro="" textlink="">
      <xdr:nvSpPr>
        <xdr:cNvPr id="76" name="楕円 75"/>
        <xdr:cNvSpPr/>
      </xdr:nvSpPr>
      <xdr:spPr>
        <a:xfrm>
          <a:off x="3746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169273</xdr:rowOff>
    </xdr:from>
    <xdr:to>
      <xdr:col>24</xdr:col>
      <xdr:colOff>63500</xdr:colOff>
      <xdr:row>40</xdr:row>
      <xdr:rowOff>30480</xdr:rowOff>
    </xdr:to>
    <xdr:cxnSp macro="">
      <xdr:nvCxnSpPr>
        <xdr:cNvPr id="77" name="直線コネクタ 76"/>
        <xdr:cNvCxnSpPr/>
      </xdr:nvCxnSpPr>
      <xdr:spPr>
        <a:xfrm>
          <a:off x="3797300" y="68558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97246</xdr:rowOff>
    </xdr:from>
    <xdr:to>
      <xdr:col>15</xdr:col>
      <xdr:colOff>101600</xdr:colOff>
      <xdr:row>40</xdr:row>
      <xdr:rowOff>27396</xdr:rowOff>
    </xdr:to>
    <xdr:sp macro="" textlink="">
      <xdr:nvSpPr>
        <xdr:cNvPr id="78" name="楕円 77"/>
        <xdr:cNvSpPr/>
      </xdr:nvSpPr>
      <xdr:spPr>
        <a:xfrm>
          <a:off x="2857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148046</xdr:rowOff>
    </xdr:from>
    <xdr:to>
      <xdr:col>19</xdr:col>
      <xdr:colOff>177800</xdr:colOff>
      <xdr:row>39</xdr:row>
      <xdr:rowOff>169273</xdr:rowOff>
    </xdr:to>
    <xdr:cxnSp macro="">
      <xdr:nvCxnSpPr>
        <xdr:cNvPr id="79" name="直線コネクタ 78"/>
        <xdr:cNvCxnSpPr/>
      </xdr:nvCxnSpPr>
      <xdr:spPr>
        <a:xfrm>
          <a:off x="2908300" y="683459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80" name="楕円 79"/>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117022</xdr:rowOff>
    </xdr:from>
    <xdr:to>
      <xdr:col>15</xdr:col>
      <xdr:colOff>50800</xdr:colOff>
      <xdr:row>39</xdr:row>
      <xdr:rowOff>148046</xdr:rowOff>
    </xdr:to>
    <xdr:cxnSp macro="">
      <xdr:nvCxnSpPr>
        <xdr:cNvPr id="81" name="直線コネクタ 80"/>
        <xdr:cNvCxnSpPr/>
      </xdr:nvCxnSpPr>
      <xdr:spPr>
        <a:xfrm>
          <a:off x="2019300" y="68035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2"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3"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4"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5"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39750</xdr:rowOff>
    </xdr:from>
    <xdr:ext cx="405111" cy="259045"/>
    <xdr:sp macro="" textlink="">
      <xdr:nvSpPr>
        <xdr:cNvPr id="86" name="n_1mainValue【道路】&#10;有形固定資産減価償却率"/>
        <xdr:cNvSpPr txBox="1"/>
      </xdr:nvSpPr>
      <xdr:spPr>
        <a:xfrm>
          <a:off x="35820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18523</xdr:rowOff>
    </xdr:from>
    <xdr:ext cx="405111" cy="259045"/>
    <xdr:sp macro="" textlink="">
      <xdr:nvSpPr>
        <xdr:cNvPr id="87" name="n_2mainValue【道路】&#10;有形固定資産減価償却率"/>
        <xdr:cNvSpPr txBox="1"/>
      </xdr:nvSpPr>
      <xdr:spPr>
        <a:xfrm>
          <a:off x="2705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88" name="n_3mainValue【道路】&#10;有形固定資産減価償却率"/>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2" name="直線コネクタ 111"/>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3"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4" name="直線コネクタ 113"/>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5"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6" name="直線コネクタ 115"/>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17" name="【道路】&#10;一人当たり延長平均値テキスト"/>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18" name="フローチャート: 判断 117"/>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19" name="フローチャート: 判断 118"/>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0" name="フローチャート: 判断 119"/>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1" name="フローチャート: 判断 120"/>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2" name="フローチャート: 判断 121"/>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95262</xdr:rowOff>
    </xdr:from>
    <xdr:to>
      <xdr:col>55</xdr:col>
      <xdr:colOff>50800</xdr:colOff>
      <xdr:row>41</xdr:row>
      <xdr:rowOff>25412</xdr:rowOff>
    </xdr:to>
    <xdr:sp macro="" textlink="">
      <xdr:nvSpPr>
        <xdr:cNvPr id="128" name="楕円 127"/>
        <xdr:cNvSpPr/>
      </xdr:nvSpPr>
      <xdr:spPr>
        <a:xfrm>
          <a:off x="10426700" y="69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118139</xdr:rowOff>
    </xdr:from>
    <xdr:ext cx="599010" cy="259045"/>
    <xdr:sp macro="" textlink="">
      <xdr:nvSpPr>
        <xdr:cNvPr id="129" name="【道路】&#10;一人当たり延長該当値テキスト"/>
        <xdr:cNvSpPr txBox="1"/>
      </xdr:nvSpPr>
      <xdr:spPr>
        <a:xfrm>
          <a:off x="10515600" y="680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107448</xdr:rowOff>
    </xdr:from>
    <xdr:to>
      <xdr:col>50</xdr:col>
      <xdr:colOff>165100</xdr:colOff>
      <xdr:row>41</xdr:row>
      <xdr:rowOff>37598</xdr:rowOff>
    </xdr:to>
    <xdr:sp macro="" textlink="">
      <xdr:nvSpPr>
        <xdr:cNvPr id="130" name="楕円 129"/>
        <xdr:cNvSpPr/>
      </xdr:nvSpPr>
      <xdr:spPr>
        <a:xfrm>
          <a:off x="9588500" y="69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146062</xdr:rowOff>
    </xdr:from>
    <xdr:to>
      <xdr:col>55</xdr:col>
      <xdr:colOff>0</xdr:colOff>
      <xdr:row>40</xdr:row>
      <xdr:rowOff>158248</xdr:rowOff>
    </xdr:to>
    <xdr:cxnSp macro="">
      <xdr:nvCxnSpPr>
        <xdr:cNvPr id="131" name="直線コネクタ 130"/>
        <xdr:cNvCxnSpPr/>
      </xdr:nvCxnSpPr>
      <xdr:spPr>
        <a:xfrm flipV="1">
          <a:off x="9639300" y="7004062"/>
          <a:ext cx="8382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124422</xdr:rowOff>
    </xdr:from>
    <xdr:to>
      <xdr:col>46</xdr:col>
      <xdr:colOff>38100</xdr:colOff>
      <xdr:row>41</xdr:row>
      <xdr:rowOff>54572</xdr:rowOff>
    </xdr:to>
    <xdr:sp macro="" textlink="">
      <xdr:nvSpPr>
        <xdr:cNvPr id="132" name="楕円 131"/>
        <xdr:cNvSpPr/>
      </xdr:nvSpPr>
      <xdr:spPr>
        <a:xfrm>
          <a:off x="8699500" y="69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158248</xdr:rowOff>
    </xdr:from>
    <xdr:to>
      <xdr:col>50</xdr:col>
      <xdr:colOff>114300</xdr:colOff>
      <xdr:row>41</xdr:row>
      <xdr:rowOff>3772</xdr:rowOff>
    </xdr:to>
    <xdr:cxnSp macro="">
      <xdr:nvCxnSpPr>
        <xdr:cNvPr id="133" name="直線コネクタ 132"/>
        <xdr:cNvCxnSpPr/>
      </xdr:nvCxnSpPr>
      <xdr:spPr>
        <a:xfrm flipV="1">
          <a:off x="8750300" y="7016248"/>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122627</xdr:rowOff>
    </xdr:from>
    <xdr:to>
      <xdr:col>41</xdr:col>
      <xdr:colOff>101600</xdr:colOff>
      <xdr:row>41</xdr:row>
      <xdr:rowOff>52777</xdr:rowOff>
    </xdr:to>
    <xdr:sp macro="" textlink="">
      <xdr:nvSpPr>
        <xdr:cNvPr id="134" name="楕円 133"/>
        <xdr:cNvSpPr/>
      </xdr:nvSpPr>
      <xdr:spPr>
        <a:xfrm>
          <a:off x="7810500" y="69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1977</xdr:rowOff>
    </xdr:from>
    <xdr:to>
      <xdr:col>45</xdr:col>
      <xdr:colOff>177800</xdr:colOff>
      <xdr:row>41</xdr:row>
      <xdr:rowOff>3772</xdr:rowOff>
    </xdr:to>
    <xdr:cxnSp macro="">
      <xdr:nvCxnSpPr>
        <xdr:cNvPr id="135" name="直線コネクタ 134"/>
        <xdr:cNvCxnSpPr/>
      </xdr:nvCxnSpPr>
      <xdr:spPr>
        <a:xfrm>
          <a:off x="7861300" y="7031427"/>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36" name="n_1aveValue【道路】&#10;一人当たり延長"/>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37" name="n_2aveValue【道路】&#10;一人当たり延長"/>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38" name="n_3aveValue【道路】&#10;一人当たり延長"/>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39" name="n_4aveValue【道路】&#10;一人当たり延長"/>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54125</xdr:rowOff>
    </xdr:from>
    <xdr:ext cx="599010" cy="259045"/>
    <xdr:sp macro="" textlink="">
      <xdr:nvSpPr>
        <xdr:cNvPr id="140" name="n_1mainValue【道路】&#10;一人当たり延長"/>
        <xdr:cNvSpPr txBox="1"/>
      </xdr:nvSpPr>
      <xdr:spPr>
        <a:xfrm>
          <a:off x="9327094" y="674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71099</xdr:rowOff>
    </xdr:from>
    <xdr:ext cx="599010" cy="259045"/>
    <xdr:sp macro="" textlink="">
      <xdr:nvSpPr>
        <xdr:cNvPr id="141" name="n_2mainValue【道路】&#10;一人当たり延長"/>
        <xdr:cNvSpPr txBox="1"/>
      </xdr:nvSpPr>
      <xdr:spPr>
        <a:xfrm>
          <a:off x="8450794" y="675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69304</xdr:rowOff>
    </xdr:from>
    <xdr:ext cx="599010" cy="259045"/>
    <xdr:sp macro="" textlink="">
      <xdr:nvSpPr>
        <xdr:cNvPr id="142" name="n_3mainValue【道路】&#10;一人当たり延長"/>
        <xdr:cNvSpPr txBox="1"/>
      </xdr:nvSpPr>
      <xdr:spPr>
        <a:xfrm>
          <a:off x="7561794" y="675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68" name="直線コネクタ 167"/>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69"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0" name="直線コネクタ 169"/>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1"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2" name="直線コネクタ 17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3"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74" name="フローチャート: 判断 173"/>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5" name="フローチャート: 判断 174"/>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76" name="フローチャート: 判断 175"/>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7" name="フローチャート: 判断 176"/>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141877</xdr:rowOff>
    </xdr:from>
    <xdr:to>
      <xdr:col>24</xdr:col>
      <xdr:colOff>114300</xdr:colOff>
      <xdr:row>62</xdr:row>
      <xdr:rowOff>72027</xdr:rowOff>
    </xdr:to>
    <xdr:sp macro="" textlink="">
      <xdr:nvSpPr>
        <xdr:cNvPr id="184" name="楕円 183"/>
        <xdr:cNvSpPr/>
      </xdr:nvSpPr>
      <xdr:spPr>
        <a:xfrm>
          <a:off x="45847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120304</xdr:rowOff>
    </xdr:from>
    <xdr:ext cx="405111" cy="259045"/>
    <xdr:sp macro="" textlink="">
      <xdr:nvSpPr>
        <xdr:cNvPr id="185" name="【橋りょう・トンネル】&#10;有形固定資産減価償却率該当値テキスト"/>
        <xdr:cNvSpPr txBox="1"/>
      </xdr:nvSpPr>
      <xdr:spPr>
        <a:xfrm>
          <a:off x="4673600"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151674</xdr:rowOff>
    </xdr:from>
    <xdr:to>
      <xdr:col>20</xdr:col>
      <xdr:colOff>38100</xdr:colOff>
      <xdr:row>62</xdr:row>
      <xdr:rowOff>81824</xdr:rowOff>
    </xdr:to>
    <xdr:sp macro="" textlink="">
      <xdr:nvSpPr>
        <xdr:cNvPr id="186" name="楕円 185"/>
        <xdr:cNvSpPr/>
      </xdr:nvSpPr>
      <xdr:spPr>
        <a:xfrm>
          <a:off x="3746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21227</xdr:rowOff>
    </xdr:from>
    <xdr:to>
      <xdr:col>24</xdr:col>
      <xdr:colOff>63500</xdr:colOff>
      <xdr:row>62</xdr:row>
      <xdr:rowOff>31024</xdr:rowOff>
    </xdr:to>
    <xdr:cxnSp macro="">
      <xdr:nvCxnSpPr>
        <xdr:cNvPr id="187" name="直線コネクタ 186"/>
        <xdr:cNvCxnSpPr/>
      </xdr:nvCxnSpPr>
      <xdr:spPr>
        <a:xfrm flipV="1">
          <a:off x="3797300" y="1065112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117384</xdr:rowOff>
    </xdr:from>
    <xdr:to>
      <xdr:col>15</xdr:col>
      <xdr:colOff>101600</xdr:colOff>
      <xdr:row>62</xdr:row>
      <xdr:rowOff>47534</xdr:rowOff>
    </xdr:to>
    <xdr:sp macro="" textlink="">
      <xdr:nvSpPr>
        <xdr:cNvPr id="188" name="楕円 187"/>
        <xdr:cNvSpPr/>
      </xdr:nvSpPr>
      <xdr:spPr>
        <a:xfrm>
          <a:off x="2857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168184</xdr:rowOff>
    </xdr:from>
    <xdr:to>
      <xdr:col>19</xdr:col>
      <xdr:colOff>177800</xdr:colOff>
      <xdr:row>62</xdr:row>
      <xdr:rowOff>31024</xdr:rowOff>
    </xdr:to>
    <xdr:cxnSp macro="">
      <xdr:nvCxnSpPr>
        <xdr:cNvPr id="189" name="直線コネクタ 188"/>
        <xdr:cNvCxnSpPr/>
      </xdr:nvCxnSpPr>
      <xdr:spPr>
        <a:xfrm>
          <a:off x="2908300" y="106266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133713</xdr:rowOff>
    </xdr:from>
    <xdr:to>
      <xdr:col>10</xdr:col>
      <xdr:colOff>165100</xdr:colOff>
      <xdr:row>62</xdr:row>
      <xdr:rowOff>63863</xdr:rowOff>
    </xdr:to>
    <xdr:sp macro="" textlink="">
      <xdr:nvSpPr>
        <xdr:cNvPr id="190" name="楕円 189"/>
        <xdr:cNvSpPr/>
      </xdr:nvSpPr>
      <xdr:spPr>
        <a:xfrm>
          <a:off x="1968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168184</xdr:rowOff>
    </xdr:from>
    <xdr:to>
      <xdr:col>15</xdr:col>
      <xdr:colOff>50800</xdr:colOff>
      <xdr:row>62</xdr:row>
      <xdr:rowOff>13063</xdr:rowOff>
    </xdr:to>
    <xdr:cxnSp macro="">
      <xdr:nvCxnSpPr>
        <xdr:cNvPr id="191" name="直線コネクタ 190"/>
        <xdr:cNvCxnSpPr/>
      </xdr:nvCxnSpPr>
      <xdr:spPr>
        <a:xfrm flipV="1">
          <a:off x="2019300" y="106266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92" name="n_1aveValue【橋りょう・トンネル】&#10;有形固定資産減価償却率"/>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3" name="n_2aveValue【橋りょう・トンネ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4"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橋りょう・トンネ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72951</xdr:rowOff>
    </xdr:from>
    <xdr:ext cx="405111" cy="259045"/>
    <xdr:sp macro="" textlink="">
      <xdr:nvSpPr>
        <xdr:cNvPr id="196" name="n_1mainValue【橋りょう・トンネル】&#10;有形固定資産減価償却率"/>
        <xdr:cNvSpPr txBox="1"/>
      </xdr:nvSpPr>
      <xdr:spPr>
        <a:xfrm>
          <a:off x="35820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38661</xdr:rowOff>
    </xdr:from>
    <xdr:ext cx="405111" cy="259045"/>
    <xdr:sp macro="" textlink="">
      <xdr:nvSpPr>
        <xdr:cNvPr id="197" name="n_2mainValue【橋りょう・トンネル】&#10;有形固定資産減価償却率"/>
        <xdr:cNvSpPr txBox="1"/>
      </xdr:nvSpPr>
      <xdr:spPr>
        <a:xfrm>
          <a:off x="2705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54990</xdr:rowOff>
    </xdr:from>
    <xdr:ext cx="405111" cy="259045"/>
    <xdr:sp macro="" textlink="">
      <xdr:nvSpPr>
        <xdr:cNvPr id="198" name="n_3mainValue【橋りょう・トンネル】&#10;有形固定資産減価償却率"/>
        <xdr:cNvSpPr txBox="1"/>
      </xdr:nvSpPr>
      <xdr:spPr>
        <a:xfrm>
          <a:off x="1816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0" name="テキスト ボックス 20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2" name="テキスト ボックス 21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4" name="テキスト ボックス 21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6" name="テキスト ボックス 21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0" name="直線コネクタ 219"/>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21"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22" name="直線コネクタ 221"/>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23"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24" name="直線コネクタ 223"/>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25" name="【橋りょう・トンネル】&#10;一人当たり有形固定資産（償却資産）額平均値テキスト"/>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26" name="フローチャート: 判断 225"/>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27" name="フローチャート: 判断 226"/>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28" name="フローチャート: 判断 227"/>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29" name="フローチャート: 判断 228"/>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0" name="フローチャート: 判断 229"/>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164378</xdr:rowOff>
    </xdr:from>
    <xdr:to>
      <xdr:col>55</xdr:col>
      <xdr:colOff>50800</xdr:colOff>
      <xdr:row>60</xdr:row>
      <xdr:rowOff>94528</xdr:rowOff>
    </xdr:to>
    <xdr:sp macro="" textlink="">
      <xdr:nvSpPr>
        <xdr:cNvPr id="236" name="楕円 235"/>
        <xdr:cNvSpPr/>
      </xdr:nvSpPr>
      <xdr:spPr>
        <a:xfrm>
          <a:off x="10426700" y="102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15805</xdr:rowOff>
    </xdr:from>
    <xdr:ext cx="690189" cy="259045"/>
    <xdr:sp macro="" textlink="">
      <xdr:nvSpPr>
        <xdr:cNvPr id="237" name="【橋りょう・トンネル】&#10;一人当たり有形固定資産（償却資産）額該当値テキスト"/>
        <xdr:cNvSpPr txBox="1"/>
      </xdr:nvSpPr>
      <xdr:spPr>
        <a:xfrm>
          <a:off x="10515600" y="10131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42758</xdr:rowOff>
    </xdr:from>
    <xdr:to>
      <xdr:col>50</xdr:col>
      <xdr:colOff>165100</xdr:colOff>
      <xdr:row>60</xdr:row>
      <xdr:rowOff>144358</xdr:rowOff>
    </xdr:to>
    <xdr:sp macro="" textlink="">
      <xdr:nvSpPr>
        <xdr:cNvPr id="238" name="楕円 237"/>
        <xdr:cNvSpPr/>
      </xdr:nvSpPr>
      <xdr:spPr>
        <a:xfrm>
          <a:off x="9588500" y="103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43728</xdr:rowOff>
    </xdr:from>
    <xdr:to>
      <xdr:col>55</xdr:col>
      <xdr:colOff>0</xdr:colOff>
      <xdr:row>60</xdr:row>
      <xdr:rowOff>93558</xdr:rowOff>
    </xdr:to>
    <xdr:cxnSp macro="">
      <xdr:nvCxnSpPr>
        <xdr:cNvPr id="239" name="直線コネクタ 238"/>
        <xdr:cNvCxnSpPr/>
      </xdr:nvCxnSpPr>
      <xdr:spPr>
        <a:xfrm flipV="1">
          <a:off x="9639300" y="10330728"/>
          <a:ext cx="838200" cy="4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83417</xdr:rowOff>
    </xdr:from>
    <xdr:to>
      <xdr:col>46</xdr:col>
      <xdr:colOff>38100</xdr:colOff>
      <xdr:row>61</xdr:row>
      <xdr:rowOff>13567</xdr:rowOff>
    </xdr:to>
    <xdr:sp macro="" textlink="">
      <xdr:nvSpPr>
        <xdr:cNvPr id="240" name="楕円 239"/>
        <xdr:cNvSpPr/>
      </xdr:nvSpPr>
      <xdr:spPr>
        <a:xfrm>
          <a:off x="8699500" y="103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93558</xdr:rowOff>
    </xdr:from>
    <xdr:to>
      <xdr:col>50</xdr:col>
      <xdr:colOff>114300</xdr:colOff>
      <xdr:row>60</xdr:row>
      <xdr:rowOff>134217</xdr:rowOff>
    </xdr:to>
    <xdr:cxnSp macro="">
      <xdr:nvCxnSpPr>
        <xdr:cNvPr id="241" name="直線コネクタ 240"/>
        <xdr:cNvCxnSpPr/>
      </xdr:nvCxnSpPr>
      <xdr:spPr>
        <a:xfrm flipV="1">
          <a:off x="8750300" y="10380558"/>
          <a:ext cx="889000" cy="4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99366</xdr:rowOff>
    </xdr:from>
    <xdr:to>
      <xdr:col>41</xdr:col>
      <xdr:colOff>101600</xdr:colOff>
      <xdr:row>61</xdr:row>
      <xdr:rowOff>29516</xdr:rowOff>
    </xdr:to>
    <xdr:sp macro="" textlink="">
      <xdr:nvSpPr>
        <xdr:cNvPr id="242" name="楕円 241"/>
        <xdr:cNvSpPr/>
      </xdr:nvSpPr>
      <xdr:spPr>
        <a:xfrm>
          <a:off x="7810500" y="103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134217</xdr:rowOff>
    </xdr:from>
    <xdr:to>
      <xdr:col>45</xdr:col>
      <xdr:colOff>177800</xdr:colOff>
      <xdr:row>60</xdr:row>
      <xdr:rowOff>150166</xdr:rowOff>
    </xdr:to>
    <xdr:cxnSp macro="">
      <xdr:nvCxnSpPr>
        <xdr:cNvPr id="243" name="直線コネクタ 242"/>
        <xdr:cNvCxnSpPr/>
      </xdr:nvCxnSpPr>
      <xdr:spPr>
        <a:xfrm flipV="1">
          <a:off x="7861300" y="10421217"/>
          <a:ext cx="889000" cy="1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44" name="n_1aveValue【橋りょう・トンネル】&#10;一人当たり有形固定資産（償却資産）額"/>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45" name="n_2aveValue【橋りょう・トンネル】&#10;一人当たり有形固定資産（償却資産）額"/>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46" name="n_3aveValue【橋りょう・トンネル】&#10;一人当たり有形固定資産（償却資産）額"/>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47" name="n_4aveValue【橋りょう・トンネル】&#10;一人当たり有形固定資産（償却資産）額"/>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160885</xdr:rowOff>
    </xdr:from>
    <xdr:ext cx="690189" cy="259045"/>
    <xdr:sp macro="" textlink="">
      <xdr:nvSpPr>
        <xdr:cNvPr id="248" name="n_1mainValue【橋りょう・トンネル】&#10;一人当たり有形固定資産（償却資産）額"/>
        <xdr:cNvSpPr txBox="1"/>
      </xdr:nvSpPr>
      <xdr:spPr>
        <a:xfrm>
          <a:off x="9281505" y="101049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30094</xdr:rowOff>
    </xdr:from>
    <xdr:ext cx="690189" cy="259045"/>
    <xdr:sp macro="" textlink="">
      <xdr:nvSpPr>
        <xdr:cNvPr id="249" name="n_2mainValue【橋りょう・トンネル】&#10;一人当たり有形固定資産（償却資産）額"/>
        <xdr:cNvSpPr txBox="1"/>
      </xdr:nvSpPr>
      <xdr:spPr>
        <a:xfrm>
          <a:off x="8405205" y="101456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46043</xdr:rowOff>
    </xdr:from>
    <xdr:ext cx="690189" cy="259045"/>
    <xdr:sp macro="" textlink="">
      <xdr:nvSpPr>
        <xdr:cNvPr id="250" name="n_3mainValue【橋りょう・トンネル】&#10;一人当たり有形固定資産（償却資産）額"/>
        <xdr:cNvSpPr txBox="1"/>
      </xdr:nvSpPr>
      <xdr:spPr>
        <a:xfrm>
          <a:off x="7516205" y="101615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75" name="直線コネクタ 274"/>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6"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7" name="直線コネクタ 276"/>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78"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9" name="直線コネクタ 278"/>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80" name="【公営住宅】&#10;有形固定資産減価償却率平均値テキスト"/>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81" name="フローチャート: 判断 280"/>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82" name="フローチャート: 判断 281"/>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83" name="フローチャート: 判断 282"/>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84" name="フローチャート: 判断 283"/>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85" name="フローチャート: 判断 284"/>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65405</xdr:rowOff>
    </xdr:from>
    <xdr:to>
      <xdr:col>24</xdr:col>
      <xdr:colOff>114300</xdr:colOff>
      <xdr:row>80</xdr:row>
      <xdr:rowOff>167005</xdr:rowOff>
    </xdr:to>
    <xdr:sp macro="" textlink="">
      <xdr:nvSpPr>
        <xdr:cNvPr id="291" name="楕円 290"/>
        <xdr:cNvSpPr/>
      </xdr:nvSpPr>
      <xdr:spPr>
        <a:xfrm>
          <a:off x="45847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88282</xdr:rowOff>
    </xdr:from>
    <xdr:ext cx="405111" cy="259045"/>
    <xdr:sp macro="" textlink="">
      <xdr:nvSpPr>
        <xdr:cNvPr id="292" name="【公営住宅】&#10;有形固定資産減価償却率該当値テキスト"/>
        <xdr:cNvSpPr txBox="1"/>
      </xdr:nvSpPr>
      <xdr:spPr>
        <a:xfrm>
          <a:off x="4673600"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50164</xdr:rowOff>
    </xdr:from>
    <xdr:to>
      <xdr:col>20</xdr:col>
      <xdr:colOff>38100</xdr:colOff>
      <xdr:row>80</xdr:row>
      <xdr:rowOff>151764</xdr:rowOff>
    </xdr:to>
    <xdr:sp macro="" textlink="">
      <xdr:nvSpPr>
        <xdr:cNvPr id="293" name="楕円 292"/>
        <xdr:cNvSpPr/>
      </xdr:nvSpPr>
      <xdr:spPr>
        <a:xfrm>
          <a:off x="3746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100964</xdr:rowOff>
    </xdr:from>
    <xdr:to>
      <xdr:col>24</xdr:col>
      <xdr:colOff>63500</xdr:colOff>
      <xdr:row>80</xdr:row>
      <xdr:rowOff>116205</xdr:rowOff>
    </xdr:to>
    <xdr:cxnSp macro="">
      <xdr:nvCxnSpPr>
        <xdr:cNvPr id="294" name="直線コネクタ 293"/>
        <xdr:cNvCxnSpPr/>
      </xdr:nvCxnSpPr>
      <xdr:spPr>
        <a:xfrm>
          <a:off x="3797300" y="1381696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31114</xdr:rowOff>
    </xdr:from>
    <xdr:to>
      <xdr:col>15</xdr:col>
      <xdr:colOff>101600</xdr:colOff>
      <xdr:row>80</xdr:row>
      <xdr:rowOff>132714</xdr:rowOff>
    </xdr:to>
    <xdr:sp macro="" textlink="">
      <xdr:nvSpPr>
        <xdr:cNvPr id="295" name="楕円 294"/>
        <xdr:cNvSpPr/>
      </xdr:nvSpPr>
      <xdr:spPr>
        <a:xfrm>
          <a:off x="2857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81914</xdr:rowOff>
    </xdr:from>
    <xdr:to>
      <xdr:col>19</xdr:col>
      <xdr:colOff>177800</xdr:colOff>
      <xdr:row>80</xdr:row>
      <xdr:rowOff>100964</xdr:rowOff>
    </xdr:to>
    <xdr:cxnSp macro="">
      <xdr:nvCxnSpPr>
        <xdr:cNvPr id="296" name="直線コネクタ 295"/>
        <xdr:cNvCxnSpPr/>
      </xdr:nvCxnSpPr>
      <xdr:spPr>
        <a:xfrm>
          <a:off x="2908300" y="137979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7" name="楕円 296"/>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80</xdr:row>
      <xdr:rowOff>81914</xdr:rowOff>
    </xdr:to>
    <xdr:cxnSp macro="">
      <xdr:nvCxnSpPr>
        <xdr:cNvPr id="298" name="直線コネクタ 297"/>
        <xdr:cNvCxnSpPr/>
      </xdr:nvCxnSpPr>
      <xdr:spPr>
        <a:xfrm>
          <a:off x="2019300" y="137541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299" name="n_1aveValue【公営住宅】&#10;有形固定資産減価償却率"/>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00" name="n_2aveValue【公営住宅】&#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01" name="n_3aveValue【公営住宅】&#10;有形固定資産減価償却率"/>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02" name="n_4aveValue【公営住宅】&#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168291</xdr:rowOff>
    </xdr:from>
    <xdr:ext cx="405111" cy="259045"/>
    <xdr:sp macro="" textlink="">
      <xdr:nvSpPr>
        <xdr:cNvPr id="303" name="n_1mainValue【公営住宅】&#10;有形固定資産減価償却率"/>
        <xdr:cNvSpPr txBox="1"/>
      </xdr:nvSpPr>
      <xdr:spPr>
        <a:xfrm>
          <a:off x="35820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149241</xdr:rowOff>
    </xdr:from>
    <xdr:ext cx="405111" cy="259045"/>
    <xdr:sp macro="" textlink="">
      <xdr:nvSpPr>
        <xdr:cNvPr id="304" name="n_2mainValue【公営住宅】&#10;有形固定資産減価償却率"/>
        <xdr:cNvSpPr txBox="1"/>
      </xdr:nvSpPr>
      <xdr:spPr>
        <a:xfrm>
          <a:off x="2705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05" name="n_3mainValue【公営住宅】&#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6" name="直線コネクタ 31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7" name="テキスト ボックス 31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8" name="直線コネクタ 31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9" name="テキスト ボックス 31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0" name="直線コネクタ 31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1" name="テキスト ボックス 32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2" name="直線コネクタ 32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3" name="テキスト ボックス 32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4" name="直線コネクタ 32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25" name="テキスト ボックス 324"/>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6" name="直線コネクタ 32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27" name="テキスト ボックス 326"/>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31" name="直線コネクタ 330"/>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32"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33" name="直線コネクタ 332"/>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34"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35" name="直線コネクタ 334"/>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36" name="【公営住宅】&#10;一人当たり面積平均値テキスト"/>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37" name="フローチャート: 判断 336"/>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38" name="フローチャート: 判断 337"/>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39" name="フローチャート: 判断 338"/>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40" name="フローチャート: 判断 339"/>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41" name="フローチャート: 判断 340"/>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96484</xdr:rowOff>
    </xdr:from>
    <xdr:to>
      <xdr:col>55</xdr:col>
      <xdr:colOff>50800</xdr:colOff>
      <xdr:row>80</xdr:row>
      <xdr:rowOff>26634</xdr:rowOff>
    </xdr:to>
    <xdr:sp macro="" textlink="">
      <xdr:nvSpPr>
        <xdr:cNvPr id="347" name="楕円 346"/>
        <xdr:cNvSpPr/>
      </xdr:nvSpPr>
      <xdr:spPr>
        <a:xfrm>
          <a:off x="10426700" y="136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119361</xdr:rowOff>
    </xdr:from>
    <xdr:ext cx="534377" cy="259045"/>
    <xdr:sp macro="" textlink="">
      <xdr:nvSpPr>
        <xdr:cNvPr id="348" name="【公営住宅】&#10;一人当たり面積該当値テキスト"/>
        <xdr:cNvSpPr txBox="1"/>
      </xdr:nvSpPr>
      <xdr:spPr>
        <a:xfrm>
          <a:off x="10515600" y="134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140136</xdr:rowOff>
    </xdr:from>
    <xdr:to>
      <xdr:col>50</xdr:col>
      <xdr:colOff>165100</xdr:colOff>
      <xdr:row>80</xdr:row>
      <xdr:rowOff>70286</xdr:rowOff>
    </xdr:to>
    <xdr:sp macro="" textlink="">
      <xdr:nvSpPr>
        <xdr:cNvPr id="349" name="楕円 348"/>
        <xdr:cNvSpPr/>
      </xdr:nvSpPr>
      <xdr:spPr>
        <a:xfrm>
          <a:off x="9588500" y="136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147284</xdr:rowOff>
    </xdr:from>
    <xdr:to>
      <xdr:col>55</xdr:col>
      <xdr:colOff>0</xdr:colOff>
      <xdr:row>80</xdr:row>
      <xdr:rowOff>19486</xdr:rowOff>
    </xdr:to>
    <xdr:cxnSp macro="">
      <xdr:nvCxnSpPr>
        <xdr:cNvPr id="350" name="直線コネクタ 349"/>
        <xdr:cNvCxnSpPr/>
      </xdr:nvCxnSpPr>
      <xdr:spPr>
        <a:xfrm flipV="1">
          <a:off x="9639300" y="13691834"/>
          <a:ext cx="838200" cy="4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46301</xdr:rowOff>
    </xdr:from>
    <xdr:to>
      <xdr:col>46</xdr:col>
      <xdr:colOff>38100</xdr:colOff>
      <xdr:row>80</xdr:row>
      <xdr:rowOff>147901</xdr:rowOff>
    </xdr:to>
    <xdr:sp macro="" textlink="">
      <xdr:nvSpPr>
        <xdr:cNvPr id="351" name="楕円 350"/>
        <xdr:cNvSpPr/>
      </xdr:nvSpPr>
      <xdr:spPr>
        <a:xfrm>
          <a:off x="8699500" y="137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19486</xdr:rowOff>
    </xdr:from>
    <xdr:to>
      <xdr:col>50</xdr:col>
      <xdr:colOff>114300</xdr:colOff>
      <xdr:row>80</xdr:row>
      <xdr:rowOff>97101</xdr:rowOff>
    </xdr:to>
    <xdr:cxnSp macro="">
      <xdr:nvCxnSpPr>
        <xdr:cNvPr id="352" name="直線コネクタ 351"/>
        <xdr:cNvCxnSpPr/>
      </xdr:nvCxnSpPr>
      <xdr:spPr>
        <a:xfrm flipV="1">
          <a:off x="8750300" y="13735486"/>
          <a:ext cx="889000" cy="7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36722</xdr:rowOff>
    </xdr:from>
    <xdr:to>
      <xdr:col>41</xdr:col>
      <xdr:colOff>101600</xdr:colOff>
      <xdr:row>80</xdr:row>
      <xdr:rowOff>138322</xdr:rowOff>
    </xdr:to>
    <xdr:sp macro="" textlink="">
      <xdr:nvSpPr>
        <xdr:cNvPr id="353" name="楕円 352"/>
        <xdr:cNvSpPr/>
      </xdr:nvSpPr>
      <xdr:spPr>
        <a:xfrm>
          <a:off x="7810500" y="137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87522</xdr:rowOff>
    </xdr:from>
    <xdr:to>
      <xdr:col>45</xdr:col>
      <xdr:colOff>177800</xdr:colOff>
      <xdr:row>80</xdr:row>
      <xdr:rowOff>97101</xdr:rowOff>
    </xdr:to>
    <xdr:cxnSp macro="">
      <xdr:nvCxnSpPr>
        <xdr:cNvPr id="354" name="直線コネクタ 353"/>
        <xdr:cNvCxnSpPr/>
      </xdr:nvCxnSpPr>
      <xdr:spPr>
        <a:xfrm>
          <a:off x="7861300" y="13803522"/>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55" name="n_1aveValue【公営住宅】&#10;一人当たり面積"/>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56" name="n_2aveValue【公営住宅】&#10;一人当たり面積"/>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57" name="n_3aveValue【公営住宅】&#10;一人当たり面積"/>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58" name="n_4aveValue【公営住宅】&#10;一人当たり面積"/>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78</xdr:row>
      <xdr:rowOff>86813</xdr:rowOff>
    </xdr:from>
    <xdr:ext cx="534377" cy="259045"/>
    <xdr:sp macro="" textlink="">
      <xdr:nvSpPr>
        <xdr:cNvPr id="359" name="n_1mainValue【公営住宅】&#10;一人当たり面積"/>
        <xdr:cNvSpPr txBox="1"/>
      </xdr:nvSpPr>
      <xdr:spPr>
        <a:xfrm>
          <a:off x="9359411" y="1345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78</xdr:row>
      <xdr:rowOff>164428</xdr:rowOff>
    </xdr:from>
    <xdr:ext cx="534377" cy="259045"/>
    <xdr:sp macro="" textlink="">
      <xdr:nvSpPr>
        <xdr:cNvPr id="360" name="n_2mainValue【公営住宅】&#10;一人当たり面積"/>
        <xdr:cNvSpPr txBox="1"/>
      </xdr:nvSpPr>
      <xdr:spPr>
        <a:xfrm>
          <a:off x="8483111" y="1353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78</xdr:row>
      <xdr:rowOff>154849</xdr:rowOff>
    </xdr:from>
    <xdr:ext cx="534377" cy="259045"/>
    <xdr:sp macro="" textlink="">
      <xdr:nvSpPr>
        <xdr:cNvPr id="361" name="n_3mainValue【公営住宅】&#10;一人当たり面積"/>
        <xdr:cNvSpPr txBox="1"/>
      </xdr:nvSpPr>
      <xdr:spPr>
        <a:xfrm>
          <a:off x="7594111" y="1352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03" name="直線コネクタ 402"/>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06"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7" name="直線コネクタ 406"/>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8" name="【認定こども園・幼稚園・保育所】&#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10" name="フローチャート: 判断 409"/>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11" name="フローチャート: 判断 410"/>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12" name="フローチャート: 判断 411"/>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13" name="フローチャート: 判断 412"/>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419" name="楕円 418"/>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111958</xdr:rowOff>
    </xdr:from>
    <xdr:ext cx="405111" cy="259045"/>
    <xdr:sp macro="" textlink="">
      <xdr:nvSpPr>
        <xdr:cNvPr id="420" name="【認定こども園・幼稚園・保育所】&#10;有形固定資産減価償却率該当値テキスト"/>
        <xdr:cNvSpPr txBox="1"/>
      </xdr:nvSpPr>
      <xdr:spPr>
        <a:xfrm>
          <a:off x="16357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41728</xdr:rowOff>
    </xdr:from>
    <xdr:to>
      <xdr:col>81</xdr:col>
      <xdr:colOff>101600</xdr:colOff>
      <xdr:row>37</xdr:row>
      <xdr:rowOff>143328</xdr:rowOff>
    </xdr:to>
    <xdr:sp macro="" textlink="">
      <xdr:nvSpPr>
        <xdr:cNvPr id="421" name="楕円 420"/>
        <xdr:cNvSpPr/>
      </xdr:nvSpPr>
      <xdr:spPr>
        <a:xfrm>
          <a:off x="15430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92528</xdr:rowOff>
    </xdr:from>
    <xdr:to>
      <xdr:col>85</xdr:col>
      <xdr:colOff>127000</xdr:colOff>
      <xdr:row>37</xdr:row>
      <xdr:rowOff>139881</xdr:rowOff>
    </xdr:to>
    <xdr:cxnSp macro="">
      <xdr:nvCxnSpPr>
        <xdr:cNvPr id="422" name="直線コネクタ 421"/>
        <xdr:cNvCxnSpPr/>
      </xdr:nvCxnSpPr>
      <xdr:spPr>
        <a:xfrm>
          <a:off x="15481300" y="643617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5806</xdr:rowOff>
    </xdr:from>
    <xdr:to>
      <xdr:col>76</xdr:col>
      <xdr:colOff>165100</xdr:colOff>
      <xdr:row>37</xdr:row>
      <xdr:rowOff>107406</xdr:rowOff>
    </xdr:to>
    <xdr:sp macro="" textlink="">
      <xdr:nvSpPr>
        <xdr:cNvPr id="423" name="楕円 422"/>
        <xdr:cNvSpPr/>
      </xdr:nvSpPr>
      <xdr:spPr>
        <a:xfrm>
          <a:off x="14541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56606</xdr:rowOff>
    </xdr:from>
    <xdr:to>
      <xdr:col>81</xdr:col>
      <xdr:colOff>50800</xdr:colOff>
      <xdr:row>37</xdr:row>
      <xdr:rowOff>92528</xdr:rowOff>
    </xdr:to>
    <xdr:cxnSp macro="">
      <xdr:nvCxnSpPr>
        <xdr:cNvPr id="424" name="直線コネクタ 423"/>
        <xdr:cNvCxnSpPr/>
      </xdr:nvCxnSpPr>
      <xdr:spPr>
        <a:xfrm>
          <a:off x="14592300" y="64002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141333</xdr:rowOff>
    </xdr:from>
    <xdr:to>
      <xdr:col>72</xdr:col>
      <xdr:colOff>38100</xdr:colOff>
      <xdr:row>37</xdr:row>
      <xdr:rowOff>71483</xdr:rowOff>
    </xdr:to>
    <xdr:sp macro="" textlink="">
      <xdr:nvSpPr>
        <xdr:cNvPr id="425" name="楕円 424"/>
        <xdr:cNvSpPr/>
      </xdr:nvSpPr>
      <xdr:spPr>
        <a:xfrm>
          <a:off x="13652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20683</xdr:rowOff>
    </xdr:from>
    <xdr:to>
      <xdr:col>76</xdr:col>
      <xdr:colOff>114300</xdr:colOff>
      <xdr:row>37</xdr:row>
      <xdr:rowOff>56606</xdr:rowOff>
    </xdr:to>
    <xdr:cxnSp macro="">
      <xdr:nvCxnSpPr>
        <xdr:cNvPr id="426" name="直線コネクタ 425"/>
        <xdr:cNvCxnSpPr/>
      </xdr:nvCxnSpPr>
      <xdr:spPr>
        <a:xfrm>
          <a:off x="13703300" y="63643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27" name="n_1aveValue【認定こども園・幼稚園・保育所】&#10;有形固定資産減価償却率"/>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28" name="n_2aveValue【認定こども園・幼稚園・保育所】&#10;有形固定資産減価償却率"/>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29" name="n_3aveValue【認定こども園・幼稚園・保育所】&#10;有形固定資産減価償却率"/>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30" name="n_4aveValue【認定こども園・幼稚園・保育所】&#10;有形固定資産減価償却率"/>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159855</xdr:rowOff>
    </xdr:from>
    <xdr:ext cx="405111" cy="259045"/>
    <xdr:sp macro="" textlink="">
      <xdr:nvSpPr>
        <xdr:cNvPr id="431" name="n_1mainValue【認定こども園・幼稚園・保育所】&#10;有形固定資産減価償却率"/>
        <xdr:cNvSpPr txBox="1"/>
      </xdr:nvSpPr>
      <xdr:spPr>
        <a:xfrm>
          <a:off x="15266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123933</xdr:rowOff>
    </xdr:from>
    <xdr:ext cx="405111" cy="259045"/>
    <xdr:sp macro="" textlink="">
      <xdr:nvSpPr>
        <xdr:cNvPr id="432" name="n_2mainValue【認定こども園・幼稚園・保育所】&#10;有形固定資産減価償却率"/>
        <xdr:cNvSpPr txBox="1"/>
      </xdr:nvSpPr>
      <xdr:spPr>
        <a:xfrm>
          <a:off x="14389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88010</xdr:rowOff>
    </xdr:from>
    <xdr:ext cx="405111" cy="259045"/>
    <xdr:sp macro="" textlink="">
      <xdr:nvSpPr>
        <xdr:cNvPr id="433" name="n_3mainValue【認定こども園・幼稚園・保育所】&#10;有形固定資産減価償却率"/>
        <xdr:cNvSpPr txBox="1"/>
      </xdr:nvSpPr>
      <xdr:spPr>
        <a:xfrm>
          <a:off x="13500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55" name="直線コネクタ 454"/>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56"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57" name="直線コネクタ 456"/>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58"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59" name="直線コネクタ 458"/>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60" name="【認定こども園・幼稚園・保育所】&#10;一人当たり面積平均値テキスト"/>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61" name="フローチャート: 判断 460"/>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62" name="フローチャート: 判断 461"/>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63" name="フローチャート: 判断 462"/>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64" name="フローチャート: 判断 463"/>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65" name="フローチャート: 判断 464"/>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108153</xdr:rowOff>
    </xdr:from>
    <xdr:to>
      <xdr:col>116</xdr:col>
      <xdr:colOff>114300</xdr:colOff>
      <xdr:row>40</xdr:row>
      <xdr:rowOff>38303</xdr:rowOff>
    </xdr:to>
    <xdr:sp macro="" textlink="">
      <xdr:nvSpPr>
        <xdr:cNvPr id="471" name="楕円 470"/>
        <xdr:cNvSpPr/>
      </xdr:nvSpPr>
      <xdr:spPr>
        <a:xfrm>
          <a:off x="22110700" y="67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86580</xdr:rowOff>
    </xdr:from>
    <xdr:ext cx="469744" cy="259045"/>
    <xdr:sp macro="" textlink="">
      <xdr:nvSpPr>
        <xdr:cNvPr id="472" name="【認定こども園・幼稚園・保育所】&#10;一人当たり面積該当値テキスト"/>
        <xdr:cNvSpPr txBox="1"/>
      </xdr:nvSpPr>
      <xdr:spPr>
        <a:xfrm>
          <a:off x="22199600" y="677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124613</xdr:rowOff>
    </xdr:from>
    <xdr:to>
      <xdr:col>112</xdr:col>
      <xdr:colOff>38100</xdr:colOff>
      <xdr:row>40</xdr:row>
      <xdr:rowOff>54763</xdr:rowOff>
    </xdr:to>
    <xdr:sp macro="" textlink="">
      <xdr:nvSpPr>
        <xdr:cNvPr id="473" name="楕円 472"/>
        <xdr:cNvSpPr/>
      </xdr:nvSpPr>
      <xdr:spPr>
        <a:xfrm>
          <a:off x="21272500" y="68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158953</xdr:rowOff>
    </xdr:from>
    <xdr:to>
      <xdr:col>116</xdr:col>
      <xdr:colOff>63500</xdr:colOff>
      <xdr:row>40</xdr:row>
      <xdr:rowOff>3963</xdr:rowOff>
    </xdr:to>
    <xdr:cxnSp macro="">
      <xdr:nvCxnSpPr>
        <xdr:cNvPr id="474" name="直線コネクタ 473"/>
        <xdr:cNvCxnSpPr/>
      </xdr:nvCxnSpPr>
      <xdr:spPr>
        <a:xfrm flipV="1">
          <a:off x="21323300" y="6845503"/>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147472</xdr:rowOff>
    </xdr:from>
    <xdr:to>
      <xdr:col>107</xdr:col>
      <xdr:colOff>101600</xdr:colOff>
      <xdr:row>40</xdr:row>
      <xdr:rowOff>77622</xdr:rowOff>
    </xdr:to>
    <xdr:sp macro="" textlink="">
      <xdr:nvSpPr>
        <xdr:cNvPr id="475" name="楕円 474"/>
        <xdr:cNvSpPr/>
      </xdr:nvSpPr>
      <xdr:spPr>
        <a:xfrm>
          <a:off x="20383500" y="68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3963</xdr:rowOff>
    </xdr:from>
    <xdr:to>
      <xdr:col>111</xdr:col>
      <xdr:colOff>177800</xdr:colOff>
      <xdr:row>40</xdr:row>
      <xdr:rowOff>26822</xdr:rowOff>
    </xdr:to>
    <xdr:cxnSp macro="">
      <xdr:nvCxnSpPr>
        <xdr:cNvPr id="476" name="直線コネクタ 475"/>
        <xdr:cNvCxnSpPr/>
      </xdr:nvCxnSpPr>
      <xdr:spPr>
        <a:xfrm flipV="1">
          <a:off x="20434300" y="686196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144729</xdr:rowOff>
    </xdr:from>
    <xdr:to>
      <xdr:col>102</xdr:col>
      <xdr:colOff>165100</xdr:colOff>
      <xdr:row>40</xdr:row>
      <xdr:rowOff>74879</xdr:rowOff>
    </xdr:to>
    <xdr:sp macro="" textlink="">
      <xdr:nvSpPr>
        <xdr:cNvPr id="477" name="楕円 476"/>
        <xdr:cNvSpPr/>
      </xdr:nvSpPr>
      <xdr:spPr>
        <a:xfrm>
          <a:off x="19494500" y="68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24079</xdr:rowOff>
    </xdr:from>
    <xdr:to>
      <xdr:col>107</xdr:col>
      <xdr:colOff>50800</xdr:colOff>
      <xdr:row>40</xdr:row>
      <xdr:rowOff>26822</xdr:rowOff>
    </xdr:to>
    <xdr:cxnSp macro="">
      <xdr:nvCxnSpPr>
        <xdr:cNvPr id="478" name="直線コネクタ 477"/>
        <xdr:cNvCxnSpPr/>
      </xdr:nvCxnSpPr>
      <xdr:spPr>
        <a:xfrm>
          <a:off x="19545300" y="68820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479" name="n_1aveValue【認定こども園・幼稚園・保育所】&#10;一人当たり面積"/>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480" name="n_2aveValue【認定こども園・幼稚園・保育所】&#10;一人当たり面積"/>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481" name="n_3aveValue【認定こども園・幼稚園・保育所】&#10;一人当たり面積"/>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482" name="n_4aveValue【認定こども園・幼稚園・保育所】&#10;一人当たり面積"/>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45890</xdr:rowOff>
    </xdr:from>
    <xdr:ext cx="469744" cy="259045"/>
    <xdr:sp macro="" textlink="">
      <xdr:nvSpPr>
        <xdr:cNvPr id="483" name="n_1mainValue【認定こども園・幼稚園・保育所】&#10;一人当たり面積"/>
        <xdr:cNvSpPr txBox="1"/>
      </xdr:nvSpPr>
      <xdr:spPr>
        <a:xfrm>
          <a:off x="21075727" y="69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68749</xdr:rowOff>
    </xdr:from>
    <xdr:ext cx="469744" cy="259045"/>
    <xdr:sp macro="" textlink="">
      <xdr:nvSpPr>
        <xdr:cNvPr id="484" name="n_2mainValue【認定こども園・幼稚園・保育所】&#10;一人当たり面積"/>
        <xdr:cNvSpPr txBox="1"/>
      </xdr:nvSpPr>
      <xdr:spPr>
        <a:xfrm>
          <a:off x="20199427" y="692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66006</xdr:rowOff>
    </xdr:from>
    <xdr:ext cx="469744" cy="259045"/>
    <xdr:sp macro="" textlink="">
      <xdr:nvSpPr>
        <xdr:cNvPr id="485" name="n_3mainValue【認定こども園・幼稚園・保育所】&#10;一人当たり面積"/>
        <xdr:cNvSpPr txBox="1"/>
      </xdr:nvSpPr>
      <xdr:spPr>
        <a:xfrm>
          <a:off x="193104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11" name="直線コネクタ 510"/>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14"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15" name="直線コネクタ 514"/>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16" name="【学校施設】&#10;有形固定資産減価償却率平均値テキスト"/>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17" name="フローチャート: 判断 516"/>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18" name="フローチャート: 判断 517"/>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19" name="フローチャート: 判断 518"/>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20" name="フローチャート: 判断 519"/>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21" name="フローチャート: 判断 520"/>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27" name="楕円 526"/>
        <xdr:cNvSpPr/>
      </xdr:nvSpPr>
      <xdr:spPr>
        <a:xfrm>
          <a:off x="16268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163121</xdr:rowOff>
    </xdr:from>
    <xdr:ext cx="405111" cy="259045"/>
    <xdr:sp macro="" textlink="">
      <xdr:nvSpPr>
        <xdr:cNvPr id="528" name="【学校施設】&#10;有形固定資産減価償却率該当値テキスト"/>
        <xdr:cNvSpPr txBox="1"/>
      </xdr:nvSpPr>
      <xdr:spPr>
        <a:xfrm>
          <a:off x="16357600" y="1027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99423</xdr:rowOff>
    </xdr:from>
    <xdr:to>
      <xdr:col>81</xdr:col>
      <xdr:colOff>101600</xdr:colOff>
      <xdr:row>61</xdr:row>
      <xdr:rowOff>29573</xdr:rowOff>
    </xdr:to>
    <xdr:sp macro="" textlink="">
      <xdr:nvSpPr>
        <xdr:cNvPr id="529" name="楕円 528"/>
        <xdr:cNvSpPr/>
      </xdr:nvSpPr>
      <xdr:spPr>
        <a:xfrm>
          <a:off x="15430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150223</xdr:rowOff>
    </xdr:from>
    <xdr:to>
      <xdr:col>85</xdr:col>
      <xdr:colOff>127000</xdr:colOff>
      <xdr:row>61</xdr:row>
      <xdr:rowOff>19594</xdr:rowOff>
    </xdr:to>
    <xdr:cxnSp macro="">
      <xdr:nvCxnSpPr>
        <xdr:cNvPr id="530" name="直線コネクタ 529"/>
        <xdr:cNvCxnSpPr/>
      </xdr:nvCxnSpPr>
      <xdr:spPr>
        <a:xfrm>
          <a:off x="15481300" y="1043722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31" name="楕円 530"/>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150223</xdr:rowOff>
    </xdr:to>
    <xdr:cxnSp macro="">
      <xdr:nvCxnSpPr>
        <xdr:cNvPr id="532" name="直線コネクタ 531"/>
        <xdr:cNvCxnSpPr/>
      </xdr:nvCxnSpPr>
      <xdr:spPr>
        <a:xfrm>
          <a:off x="14592300" y="104013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34109</xdr:rowOff>
    </xdr:from>
    <xdr:to>
      <xdr:col>72</xdr:col>
      <xdr:colOff>38100</xdr:colOff>
      <xdr:row>60</xdr:row>
      <xdr:rowOff>135709</xdr:rowOff>
    </xdr:to>
    <xdr:sp macro="" textlink="">
      <xdr:nvSpPr>
        <xdr:cNvPr id="533" name="楕円 532"/>
        <xdr:cNvSpPr/>
      </xdr:nvSpPr>
      <xdr:spPr>
        <a:xfrm>
          <a:off x="13652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84909</xdr:rowOff>
    </xdr:from>
    <xdr:to>
      <xdr:col>76</xdr:col>
      <xdr:colOff>114300</xdr:colOff>
      <xdr:row>60</xdr:row>
      <xdr:rowOff>114300</xdr:rowOff>
    </xdr:to>
    <xdr:cxnSp macro="">
      <xdr:nvCxnSpPr>
        <xdr:cNvPr id="534" name="直線コネクタ 533"/>
        <xdr:cNvCxnSpPr/>
      </xdr:nvCxnSpPr>
      <xdr:spPr>
        <a:xfrm>
          <a:off x="13703300" y="103719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35" name="n_1aveValue【学校施設】&#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36" name="n_2aveValue【学校施設】&#10;有形固定資産減価償却率"/>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37" name="n_3aveValue【学校施設】&#10;有形固定資産減価償却率"/>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38" name="n_4aveValue【学校施設】&#10;有形固定資産減価償却率"/>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46100</xdr:rowOff>
    </xdr:from>
    <xdr:ext cx="405111" cy="259045"/>
    <xdr:sp macro="" textlink="">
      <xdr:nvSpPr>
        <xdr:cNvPr id="539" name="n_1mainValue【学校施設】&#10;有形固定資産減価償却率"/>
        <xdr:cNvSpPr txBox="1"/>
      </xdr:nvSpPr>
      <xdr:spPr>
        <a:xfrm>
          <a:off x="152660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40" name="n_2mainValue【学校施設】&#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541" name="n_3mainValue【学校施設】&#10;有形固定資産減価償却率"/>
        <xdr:cNvSpPr txBox="1"/>
      </xdr:nvSpPr>
      <xdr:spPr>
        <a:xfrm>
          <a:off x="13500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55" name="テキスト ボックス 55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57" name="テキスト ボックス 55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59" name="テキスト ボックス 55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63" name="直線コネクタ 562"/>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64"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65" name="直線コネクタ 564"/>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66"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67" name="直線コネクタ 566"/>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68" name="【学校施設】&#10;一人当たり面積平均値テキスト"/>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69" name="フローチャート: 判断 568"/>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70" name="フローチャート: 判断 569"/>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71" name="フローチャート: 判断 570"/>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72" name="フローチャート: 判断 571"/>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73" name="フローチャート: 判断 572"/>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114935</xdr:rowOff>
    </xdr:from>
    <xdr:to>
      <xdr:col>116</xdr:col>
      <xdr:colOff>114300</xdr:colOff>
      <xdr:row>62</xdr:row>
      <xdr:rowOff>45085</xdr:rowOff>
    </xdr:to>
    <xdr:sp macro="" textlink="">
      <xdr:nvSpPr>
        <xdr:cNvPr id="579" name="楕円 578"/>
        <xdr:cNvSpPr/>
      </xdr:nvSpPr>
      <xdr:spPr>
        <a:xfrm>
          <a:off x="22110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137812</xdr:rowOff>
    </xdr:from>
    <xdr:ext cx="469744" cy="259045"/>
    <xdr:sp macro="" textlink="">
      <xdr:nvSpPr>
        <xdr:cNvPr id="580" name="【学校施設】&#10;一人当たり面積該当値テキスト"/>
        <xdr:cNvSpPr txBox="1"/>
      </xdr:nvSpPr>
      <xdr:spPr>
        <a:xfrm>
          <a:off x="22199600"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132994</xdr:rowOff>
    </xdr:from>
    <xdr:to>
      <xdr:col>112</xdr:col>
      <xdr:colOff>38100</xdr:colOff>
      <xdr:row>62</xdr:row>
      <xdr:rowOff>63144</xdr:rowOff>
    </xdr:to>
    <xdr:sp macro="" textlink="">
      <xdr:nvSpPr>
        <xdr:cNvPr id="581" name="楕円 580"/>
        <xdr:cNvSpPr/>
      </xdr:nvSpPr>
      <xdr:spPr>
        <a:xfrm>
          <a:off x="21272500" y="105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165735</xdr:rowOff>
    </xdr:from>
    <xdr:to>
      <xdr:col>116</xdr:col>
      <xdr:colOff>63500</xdr:colOff>
      <xdr:row>62</xdr:row>
      <xdr:rowOff>12344</xdr:rowOff>
    </xdr:to>
    <xdr:cxnSp macro="">
      <xdr:nvCxnSpPr>
        <xdr:cNvPr id="582" name="直線コネクタ 581"/>
        <xdr:cNvCxnSpPr/>
      </xdr:nvCxnSpPr>
      <xdr:spPr>
        <a:xfrm flipV="1">
          <a:off x="21323300" y="10624185"/>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158186</xdr:rowOff>
    </xdr:from>
    <xdr:to>
      <xdr:col>107</xdr:col>
      <xdr:colOff>101600</xdr:colOff>
      <xdr:row>62</xdr:row>
      <xdr:rowOff>88336</xdr:rowOff>
    </xdr:to>
    <xdr:sp macro="" textlink="">
      <xdr:nvSpPr>
        <xdr:cNvPr id="583" name="楕円 582"/>
        <xdr:cNvSpPr/>
      </xdr:nvSpPr>
      <xdr:spPr>
        <a:xfrm>
          <a:off x="20383500" y="106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xdr:rowOff>
    </xdr:from>
    <xdr:to>
      <xdr:col>111</xdr:col>
      <xdr:colOff>177800</xdr:colOff>
      <xdr:row>62</xdr:row>
      <xdr:rowOff>37536</xdr:rowOff>
    </xdr:to>
    <xdr:cxnSp macro="">
      <xdr:nvCxnSpPr>
        <xdr:cNvPr id="584" name="直線コネクタ 583"/>
        <xdr:cNvCxnSpPr/>
      </xdr:nvCxnSpPr>
      <xdr:spPr>
        <a:xfrm flipV="1">
          <a:off x="20434300" y="10642244"/>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155535</xdr:rowOff>
    </xdr:from>
    <xdr:to>
      <xdr:col>102</xdr:col>
      <xdr:colOff>165100</xdr:colOff>
      <xdr:row>62</xdr:row>
      <xdr:rowOff>85685</xdr:rowOff>
    </xdr:to>
    <xdr:sp macro="" textlink="">
      <xdr:nvSpPr>
        <xdr:cNvPr id="585" name="楕円 584"/>
        <xdr:cNvSpPr/>
      </xdr:nvSpPr>
      <xdr:spPr>
        <a:xfrm>
          <a:off x="19494500" y="106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34885</xdr:rowOff>
    </xdr:from>
    <xdr:to>
      <xdr:col>107</xdr:col>
      <xdr:colOff>50800</xdr:colOff>
      <xdr:row>62</xdr:row>
      <xdr:rowOff>37536</xdr:rowOff>
    </xdr:to>
    <xdr:cxnSp macro="">
      <xdr:nvCxnSpPr>
        <xdr:cNvPr id="586" name="直線コネクタ 585"/>
        <xdr:cNvCxnSpPr/>
      </xdr:nvCxnSpPr>
      <xdr:spPr>
        <a:xfrm>
          <a:off x="19545300" y="10664785"/>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587" name="n_1aveValue【学校施設】&#10;一人当たり面積"/>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588" name="n_2aveValue【学校施設】&#10;一人当たり面積"/>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589" name="n_3aveValue【学校施設】&#10;一人当たり面積"/>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590" name="n_4aveValue【学校施設】&#10;一人当たり面積"/>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79671</xdr:rowOff>
    </xdr:from>
    <xdr:ext cx="469744" cy="259045"/>
    <xdr:sp macro="" textlink="">
      <xdr:nvSpPr>
        <xdr:cNvPr id="591" name="n_1mainValue【学校施設】&#10;一人当たり面積"/>
        <xdr:cNvSpPr txBox="1"/>
      </xdr:nvSpPr>
      <xdr:spPr>
        <a:xfrm>
          <a:off x="21075727" y="103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104863</xdr:rowOff>
    </xdr:from>
    <xdr:ext cx="469744" cy="259045"/>
    <xdr:sp macro="" textlink="">
      <xdr:nvSpPr>
        <xdr:cNvPr id="592" name="n_2mainValue【学校施設】&#10;一人当たり面積"/>
        <xdr:cNvSpPr txBox="1"/>
      </xdr:nvSpPr>
      <xdr:spPr>
        <a:xfrm>
          <a:off x="20199427" y="103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102212</xdr:rowOff>
    </xdr:from>
    <xdr:ext cx="469744" cy="259045"/>
    <xdr:sp macro="" textlink="">
      <xdr:nvSpPr>
        <xdr:cNvPr id="593" name="n_3mainValue【学校施設】&#10;一人当たり面積"/>
        <xdr:cNvSpPr txBox="1"/>
      </xdr:nvSpPr>
      <xdr:spPr>
        <a:xfrm>
          <a:off x="19310427" y="103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8" name="正方形/長方形 6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9" name="正方形/長方形 6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0" name="正方形/長方形 6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1" name="正方形/長方形 6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2" name="正方形/長方形 6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3" name="正方形/長方形 6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4" name="正方形/長方形 6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5" name="正方形/長方形 62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公共施設等総合管理計画に基づく分析を行うと、平成26年度より計画的に公営住宅の建替を行った結果、有形固定資産減価償却率は類似団体よりR3時点で14.4％低く、公営住宅長寿命化計画に基づき廃止と更新を行ってきた。一方で、道路並びに橋りょうについては類似団体平均を下回っており、特に、橋りょうは、平成25年度橋梁長寿命化修繕計画の試算によると、2033年</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は50年以上経過する橋りょうは全体の46％に及ぶため、有形固定資産減価償却率が高い水準である。</a:t>
          </a:r>
          <a:r>
            <a:rPr kumimoji="1" lang="ja-JP" altLang="ja-JP" sz="1100">
              <a:solidFill>
                <a:schemeClr val="dk1"/>
              </a:solidFill>
              <a:effectLst/>
              <a:latin typeface="+mn-lt"/>
              <a:ea typeface="+mn-ea"/>
              <a:cs typeface="+mn-cs"/>
            </a:rPr>
            <a:t>今後も公共施設等総合管理計画並びに各種長寿命化計画によって財政負担の軽減・平準化を進めるため、施設の利活用実態や人口の推移等を加味し、将来負担額を見定め、計画と実績の検証のもと、資産運用管理に取り組み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1,115
1,038
280.09
3,239,225
3,097,555
133,544
1,517,408
2,350,868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95885</xdr:rowOff>
    </xdr:from>
    <xdr:to>
      <xdr:col>24</xdr:col>
      <xdr:colOff>114300</xdr:colOff>
      <xdr:row>62</xdr:row>
      <xdr:rowOff>26035</xdr:rowOff>
    </xdr:to>
    <xdr:sp macro="" textlink="">
      <xdr:nvSpPr>
        <xdr:cNvPr id="89" name="楕円 88"/>
        <xdr:cNvSpPr/>
      </xdr:nvSpPr>
      <xdr:spPr>
        <a:xfrm>
          <a:off x="45847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118762</xdr:rowOff>
    </xdr:from>
    <xdr:ext cx="405111" cy="259045"/>
    <xdr:sp macro="" textlink="">
      <xdr:nvSpPr>
        <xdr:cNvPr id="90" name="【体育館・プール】&#10;有形固定資産減価償却率該当値テキスト"/>
        <xdr:cNvSpPr txBox="1"/>
      </xdr:nvSpPr>
      <xdr:spPr>
        <a:xfrm>
          <a:off x="4673600" y="1040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133985</xdr:rowOff>
    </xdr:from>
    <xdr:to>
      <xdr:col>20</xdr:col>
      <xdr:colOff>38100</xdr:colOff>
      <xdr:row>62</xdr:row>
      <xdr:rowOff>64135</xdr:rowOff>
    </xdr:to>
    <xdr:sp macro="" textlink="">
      <xdr:nvSpPr>
        <xdr:cNvPr id="91" name="楕円 90"/>
        <xdr:cNvSpPr/>
      </xdr:nvSpPr>
      <xdr:spPr>
        <a:xfrm>
          <a:off x="3746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146685</xdr:rowOff>
    </xdr:from>
    <xdr:to>
      <xdr:col>24</xdr:col>
      <xdr:colOff>63500</xdr:colOff>
      <xdr:row>62</xdr:row>
      <xdr:rowOff>13335</xdr:rowOff>
    </xdr:to>
    <xdr:cxnSp macro="">
      <xdr:nvCxnSpPr>
        <xdr:cNvPr id="92" name="直線コネクタ 91"/>
        <xdr:cNvCxnSpPr/>
      </xdr:nvCxnSpPr>
      <xdr:spPr>
        <a:xfrm flipV="1">
          <a:off x="3797300" y="106051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80645</xdr:rowOff>
    </xdr:from>
    <xdr:to>
      <xdr:col>15</xdr:col>
      <xdr:colOff>101600</xdr:colOff>
      <xdr:row>62</xdr:row>
      <xdr:rowOff>10795</xdr:rowOff>
    </xdr:to>
    <xdr:sp macro="" textlink="">
      <xdr:nvSpPr>
        <xdr:cNvPr id="93" name="楕円 92"/>
        <xdr:cNvSpPr/>
      </xdr:nvSpPr>
      <xdr:spPr>
        <a:xfrm>
          <a:off x="2857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131445</xdr:rowOff>
    </xdr:from>
    <xdr:to>
      <xdr:col>19</xdr:col>
      <xdr:colOff>177800</xdr:colOff>
      <xdr:row>62</xdr:row>
      <xdr:rowOff>13335</xdr:rowOff>
    </xdr:to>
    <xdr:cxnSp macro="">
      <xdr:nvCxnSpPr>
        <xdr:cNvPr id="94" name="直線コネクタ 93"/>
        <xdr:cNvCxnSpPr/>
      </xdr:nvCxnSpPr>
      <xdr:spPr>
        <a:xfrm>
          <a:off x="2908300" y="105898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25400</xdr:rowOff>
    </xdr:from>
    <xdr:to>
      <xdr:col>10</xdr:col>
      <xdr:colOff>165100</xdr:colOff>
      <xdr:row>61</xdr:row>
      <xdr:rowOff>127000</xdr:rowOff>
    </xdr:to>
    <xdr:sp macro="" textlink="">
      <xdr:nvSpPr>
        <xdr:cNvPr id="95" name="楕円 94"/>
        <xdr:cNvSpPr/>
      </xdr:nvSpPr>
      <xdr:spPr>
        <a:xfrm>
          <a:off x="1968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76200</xdr:rowOff>
    </xdr:from>
    <xdr:to>
      <xdr:col>15</xdr:col>
      <xdr:colOff>50800</xdr:colOff>
      <xdr:row>61</xdr:row>
      <xdr:rowOff>131445</xdr:rowOff>
    </xdr:to>
    <xdr:cxnSp macro="">
      <xdr:nvCxnSpPr>
        <xdr:cNvPr id="96" name="直線コネクタ 95"/>
        <xdr:cNvCxnSpPr/>
      </xdr:nvCxnSpPr>
      <xdr:spPr>
        <a:xfrm>
          <a:off x="2019300" y="105346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7" name="n_1aveValue【体育館・プール】&#10;有形固定資産減価償却率"/>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98" name="n_2aveValue【体育館・プール】&#10;有形固定資産減価償却率"/>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99"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0" name="n_4aveValue【体育館・プール】&#10;有形固定資産減価償却率"/>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55262</xdr:rowOff>
    </xdr:from>
    <xdr:ext cx="405111" cy="259045"/>
    <xdr:sp macro="" textlink="">
      <xdr:nvSpPr>
        <xdr:cNvPr id="101" name="n_1mainValue【体育館・プー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1922</xdr:rowOff>
    </xdr:from>
    <xdr:ext cx="405111" cy="259045"/>
    <xdr:sp macro="" textlink="">
      <xdr:nvSpPr>
        <xdr:cNvPr id="102" name="n_2mainValue【体育館・プール】&#10;有形固定資産減価償却率"/>
        <xdr:cNvSpPr txBox="1"/>
      </xdr:nvSpPr>
      <xdr:spPr>
        <a:xfrm>
          <a:off x="2705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118127</xdr:rowOff>
    </xdr:from>
    <xdr:ext cx="405111" cy="259045"/>
    <xdr:sp macro="" textlink="">
      <xdr:nvSpPr>
        <xdr:cNvPr id="103" name="n_3mainValue【体育館・プール】&#10;有形固定資産減価償却率"/>
        <xdr:cNvSpPr txBox="1"/>
      </xdr:nvSpPr>
      <xdr:spPr>
        <a:xfrm>
          <a:off x="1816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29" name="直線コネクタ 128"/>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0"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1" name="直線コネクタ 130"/>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2"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3" name="直線コネクタ 132"/>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4" name="【体育館・プール】&#10;一人当たり面積平均値テキスト"/>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5" name="フローチャート: 判断 134"/>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6" name="フローチャート: 判断 135"/>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37" name="フローチャート: 判断 136"/>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38" name="フローチャート: 判断 137"/>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39" name="フローチャート: 判断 138"/>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114772</xdr:rowOff>
    </xdr:from>
    <xdr:to>
      <xdr:col>55</xdr:col>
      <xdr:colOff>50800</xdr:colOff>
      <xdr:row>60</xdr:row>
      <xdr:rowOff>44922</xdr:rowOff>
    </xdr:to>
    <xdr:sp macro="" textlink="">
      <xdr:nvSpPr>
        <xdr:cNvPr id="145" name="楕円 144"/>
        <xdr:cNvSpPr/>
      </xdr:nvSpPr>
      <xdr:spPr>
        <a:xfrm>
          <a:off x="10426700" y="102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137649</xdr:rowOff>
    </xdr:from>
    <xdr:ext cx="469744" cy="259045"/>
    <xdr:sp macro="" textlink="">
      <xdr:nvSpPr>
        <xdr:cNvPr id="146" name="【体育館・プール】&#10;一人当たり面積該当値テキスト"/>
        <xdr:cNvSpPr txBox="1"/>
      </xdr:nvSpPr>
      <xdr:spPr>
        <a:xfrm>
          <a:off x="10515600" y="1008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157226</xdr:rowOff>
    </xdr:from>
    <xdr:to>
      <xdr:col>50</xdr:col>
      <xdr:colOff>165100</xdr:colOff>
      <xdr:row>60</xdr:row>
      <xdr:rowOff>87376</xdr:rowOff>
    </xdr:to>
    <xdr:sp macro="" textlink="">
      <xdr:nvSpPr>
        <xdr:cNvPr id="147" name="楕円 146"/>
        <xdr:cNvSpPr/>
      </xdr:nvSpPr>
      <xdr:spPr>
        <a:xfrm>
          <a:off x="9588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165572</xdr:rowOff>
    </xdr:from>
    <xdr:to>
      <xdr:col>55</xdr:col>
      <xdr:colOff>0</xdr:colOff>
      <xdr:row>60</xdr:row>
      <xdr:rowOff>36576</xdr:rowOff>
    </xdr:to>
    <xdr:cxnSp macro="">
      <xdr:nvCxnSpPr>
        <xdr:cNvPr id="148" name="直線コネクタ 147"/>
        <xdr:cNvCxnSpPr/>
      </xdr:nvCxnSpPr>
      <xdr:spPr>
        <a:xfrm flipV="1">
          <a:off x="9639300" y="1028112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45212</xdr:rowOff>
    </xdr:from>
    <xdr:to>
      <xdr:col>46</xdr:col>
      <xdr:colOff>38100</xdr:colOff>
      <xdr:row>60</xdr:row>
      <xdr:rowOff>146812</xdr:rowOff>
    </xdr:to>
    <xdr:sp macro="" textlink="">
      <xdr:nvSpPr>
        <xdr:cNvPr id="149" name="楕円 148"/>
        <xdr:cNvSpPr/>
      </xdr:nvSpPr>
      <xdr:spPr>
        <a:xfrm>
          <a:off x="8699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36576</xdr:rowOff>
    </xdr:from>
    <xdr:to>
      <xdr:col>50</xdr:col>
      <xdr:colOff>114300</xdr:colOff>
      <xdr:row>60</xdr:row>
      <xdr:rowOff>96012</xdr:rowOff>
    </xdr:to>
    <xdr:cxnSp macro="">
      <xdr:nvCxnSpPr>
        <xdr:cNvPr id="150" name="直線コネクタ 149"/>
        <xdr:cNvCxnSpPr/>
      </xdr:nvCxnSpPr>
      <xdr:spPr>
        <a:xfrm flipV="1">
          <a:off x="8750300" y="103235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39007</xdr:rowOff>
    </xdr:from>
    <xdr:to>
      <xdr:col>41</xdr:col>
      <xdr:colOff>101600</xdr:colOff>
      <xdr:row>60</xdr:row>
      <xdr:rowOff>140607</xdr:rowOff>
    </xdr:to>
    <xdr:sp macro="" textlink="">
      <xdr:nvSpPr>
        <xdr:cNvPr id="151" name="楕円 150"/>
        <xdr:cNvSpPr/>
      </xdr:nvSpPr>
      <xdr:spPr>
        <a:xfrm>
          <a:off x="7810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89807</xdr:rowOff>
    </xdr:from>
    <xdr:to>
      <xdr:col>45</xdr:col>
      <xdr:colOff>177800</xdr:colOff>
      <xdr:row>60</xdr:row>
      <xdr:rowOff>96012</xdr:rowOff>
    </xdr:to>
    <xdr:cxnSp macro="">
      <xdr:nvCxnSpPr>
        <xdr:cNvPr id="152" name="直線コネクタ 151"/>
        <xdr:cNvCxnSpPr/>
      </xdr:nvCxnSpPr>
      <xdr:spPr>
        <a:xfrm>
          <a:off x="7861300" y="1037680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3" name="n_1aveValue【体育館・プール】&#10;一人当たり面積"/>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4" name="n_2aveValue【体育館・プール】&#10;一人当たり面積"/>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55" name="n_3aveValue【体育館・プール】&#10;一人当たり面積"/>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56" name="n_4aveValue【体育館・プール】&#10;一人当たり面積"/>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103903</xdr:rowOff>
    </xdr:from>
    <xdr:ext cx="469744" cy="259045"/>
    <xdr:sp macro="" textlink="">
      <xdr:nvSpPr>
        <xdr:cNvPr id="157" name="n_1mainValue【体育館・プール】&#10;一人当たり面積"/>
        <xdr:cNvSpPr txBox="1"/>
      </xdr:nvSpPr>
      <xdr:spPr>
        <a:xfrm>
          <a:off x="93917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163339</xdr:rowOff>
    </xdr:from>
    <xdr:ext cx="469744" cy="259045"/>
    <xdr:sp macro="" textlink="">
      <xdr:nvSpPr>
        <xdr:cNvPr id="158" name="n_2mainValue【体育館・プール】&#10;一人当たり面積"/>
        <xdr:cNvSpPr txBox="1"/>
      </xdr:nvSpPr>
      <xdr:spPr>
        <a:xfrm>
          <a:off x="8515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157134</xdr:rowOff>
    </xdr:from>
    <xdr:ext cx="469744" cy="259045"/>
    <xdr:sp macro="" textlink="">
      <xdr:nvSpPr>
        <xdr:cNvPr id="159" name="n_3mainValue【体育館・プール】&#10;一人当たり面積"/>
        <xdr:cNvSpPr txBox="1"/>
      </xdr:nvSpPr>
      <xdr:spPr>
        <a:xfrm>
          <a:off x="7626427" y="101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1" name="直線コネクタ 17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2" name="テキスト ボックス 17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3" name="直線コネクタ 17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4" name="テキスト ボックス 17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5" name="直線コネクタ 17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6" name="テキスト ボックス 17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7" name="直線コネクタ 17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8" name="テキスト ボックス 17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9" name="直線コネクタ 17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0" name="テキスト ボックス 17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1" name="直線コネクタ 18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2" name="テキスト ボックス 18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5" name="直線コネクタ 184"/>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6"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7" name="直線コネクタ 18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88"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89" name="直線コネクタ 188"/>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0" name="【福祉施設】&#10;有形固定資産減価償却率平均値テキスト"/>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1" name="フローチャート: 判断 190"/>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2" name="フローチャート: 判断 191"/>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3" name="フローチャート: 判断 192"/>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194" name="フローチャート: 判断 193"/>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95" name="フローチャート: 判断 194"/>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xdr:rowOff>
    </xdr:from>
    <xdr:to>
      <xdr:col>24</xdr:col>
      <xdr:colOff>114300</xdr:colOff>
      <xdr:row>81</xdr:row>
      <xdr:rowOff>110127</xdr:rowOff>
    </xdr:to>
    <xdr:sp macro="" textlink="">
      <xdr:nvSpPr>
        <xdr:cNvPr id="201" name="楕円 200"/>
        <xdr:cNvSpPr/>
      </xdr:nvSpPr>
      <xdr:spPr>
        <a:xfrm>
          <a:off x="45847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31404</xdr:rowOff>
    </xdr:from>
    <xdr:ext cx="405111" cy="259045"/>
    <xdr:sp macro="" textlink="">
      <xdr:nvSpPr>
        <xdr:cNvPr id="202" name="【福祉施設】&#10;有形固定資産減価償却率該当値テキスト"/>
        <xdr:cNvSpPr txBox="1"/>
      </xdr:nvSpPr>
      <xdr:spPr>
        <a:xfrm>
          <a:off x="4673600" y="1374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129358</xdr:rowOff>
    </xdr:from>
    <xdr:to>
      <xdr:col>20</xdr:col>
      <xdr:colOff>38100</xdr:colOff>
      <xdr:row>81</xdr:row>
      <xdr:rowOff>59508</xdr:rowOff>
    </xdr:to>
    <xdr:sp macro="" textlink="">
      <xdr:nvSpPr>
        <xdr:cNvPr id="203" name="楕円 202"/>
        <xdr:cNvSpPr/>
      </xdr:nvSpPr>
      <xdr:spPr>
        <a:xfrm>
          <a:off x="3746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8708</xdr:rowOff>
    </xdr:from>
    <xdr:to>
      <xdr:col>24</xdr:col>
      <xdr:colOff>63500</xdr:colOff>
      <xdr:row>81</xdr:row>
      <xdr:rowOff>59327</xdr:rowOff>
    </xdr:to>
    <xdr:cxnSp macro="">
      <xdr:nvCxnSpPr>
        <xdr:cNvPr id="204" name="直線コネクタ 203"/>
        <xdr:cNvCxnSpPr/>
      </xdr:nvCxnSpPr>
      <xdr:spPr>
        <a:xfrm>
          <a:off x="3797300" y="1389615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96701</xdr:rowOff>
    </xdr:from>
    <xdr:to>
      <xdr:col>15</xdr:col>
      <xdr:colOff>101600</xdr:colOff>
      <xdr:row>81</xdr:row>
      <xdr:rowOff>26851</xdr:rowOff>
    </xdr:to>
    <xdr:sp macro="" textlink="">
      <xdr:nvSpPr>
        <xdr:cNvPr id="205" name="楕円 204"/>
        <xdr:cNvSpPr/>
      </xdr:nvSpPr>
      <xdr:spPr>
        <a:xfrm>
          <a:off x="2857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147501</xdr:rowOff>
    </xdr:from>
    <xdr:to>
      <xdr:col>19</xdr:col>
      <xdr:colOff>177800</xdr:colOff>
      <xdr:row>81</xdr:row>
      <xdr:rowOff>8708</xdr:rowOff>
    </xdr:to>
    <xdr:cxnSp macro="">
      <xdr:nvCxnSpPr>
        <xdr:cNvPr id="206" name="直線コネクタ 205"/>
        <xdr:cNvCxnSpPr/>
      </xdr:nvCxnSpPr>
      <xdr:spPr>
        <a:xfrm>
          <a:off x="2908300" y="138635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64044</xdr:rowOff>
    </xdr:from>
    <xdr:to>
      <xdr:col>10</xdr:col>
      <xdr:colOff>165100</xdr:colOff>
      <xdr:row>80</xdr:row>
      <xdr:rowOff>165644</xdr:rowOff>
    </xdr:to>
    <xdr:sp macro="" textlink="">
      <xdr:nvSpPr>
        <xdr:cNvPr id="207" name="楕円 206"/>
        <xdr:cNvSpPr/>
      </xdr:nvSpPr>
      <xdr:spPr>
        <a:xfrm>
          <a:off x="1968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114844</xdr:rowOff>
    </xdr:from>
    <xdr:to>
      <xdr:col>15</xdr:col>
      <xdr:colOff>50800</xdr:colOff>
      <xdr:row>80</xdr:row>
      <xdr:rowOff>147501</xdr:rowOff>
    </xdr:to>
    <xdr:cxnSp macro="">
      <xdr:nvCxnSpPr>
        <xdr:cNvPr id="208" name="直線コネクタ 207"/>
        <xdr:cNvCxnSpPr/>
      </xdr:nvCxnSpPr>
      <xdr:spPr>
        <a:xfrm>
          <a:off x="2019300" y="138308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09" name="n_1aveValue【福祉施設】&#10;有形固定資産減価償却率"/>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0" name="n_2aveValue【福祉施設】&#10;有形固定資産減価償却率"/>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11" name="n_3aveValue【福祉施設】&#10;有形固定資産減価償却率"/>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12" name="n_4aveValue【福祉施設】&#10;有形固定資産減価償却率"/>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76035</xdr:rowOff>
    </xdr:from>
    <xdr:ext cx="405111" cy="259045"/>
    <xdr:sp macro="" textlink="">
      <xdr:nvSpPr>
        <xdr:cNvPr id="213" name="n_1mainValue【福祉施設】&#10;有形固定資産減価償却率"/>
        <xdr:cNvSpPr txBox="1"/>
      </xdr:nvSpPr>
      <xdr:spPr>
        <a:xfrm>
          <a:off x="35820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43378</xdr:rowOff>
    </xdr:from>
    <xdr:ext cx="405111" cy="259045"/>
    <xdr:sp macro="" textlink="">
      <xdr:nvSpPr>
        <xdr:cNvPr id="214" name="n_2mainValue【福祉施設】&#10;有形固定資産減価償却率"/>
        <xdr:cNvSpPr txBox="1"/>
      </xdr:nvSpPr>
      <xdr:spPr>
        <a:xfrm>
          <a:off x="2705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10721</xdr:rowOff>
    </xdr:from>
    <xdr:ext cx="405111" cy="259045"/>
    <xdr:sp macro="" textlink="">
      <xdr:nvSpPr>
        <xdr:cNvPr id="215" name="n_3mainValue【福祉施設】&#10;有形固定資産減価償却率"/>
        <xdr:cNvSpPr txBox="1"/>
      </xdr:nvSpPr>
      <xdr:spPr>
        <a:xfrm>
          <a:off x="1816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39" name="直線コネクタ 238"/>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0" name="【福祉施設】&#10;一人当たり面積最小値テキスト"/>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41" name="直線コネクタ 240"/>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42" name="【福祉施設】&#10;一人当たり面積最大値テキスト"/>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43" name="直線コネクタ 242"/>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44" name="【福祉施設】&#10;一人当たり面積平均値テキスト"/>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45" name="フローチャート: 判断 244"/>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46" name="フローチャート: 判断 245"/>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47" name="フローチャート: 判断 246"/>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48" name="フローチャート: 判断 247"/>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49" name="フローチャート: 判断 248"/>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162940</xdr:rowOff>
    </xdr:from>
    <xdr:to>
      <xdr:col>55</xdr:col>
      <xdr:colOff>50800</xdr:colOff>
      <xdr:row>84</xdr:row>
      <xdr:rowOff>93090</xdr:rowOff>
    </xdr:to>
    <xdr:sp macro="" textlink="">
      <xdr:nvSpPr>
        <xdr:cNvPr id="255" name="楕円 254"/>
        <xdr:cNvSpPr/>
      </xdr:nvSpPr>
      <xdr:spPr>
        <a:xfrm>
          <a:off x="10426700" y="143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14367</xdr:rowOff>
    </xdr:from>
    <xdr:ext cx="469744" cy="259045"/>
    <xdr:sp macro="" textlink="">
      <xdr:nvSpPr>
        <xdr:cNvPr id="256" name="【福祉施設】&#10;一人当たり面積該当値テキスト"/>
        <xdr:cNvSpPr txBox="1"/>
      </xdr:nvSpPr>
      <xdr:spPr>
        <a:xfrm>
          <a:off x="10515600" y="142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xdr:rowOff>
    </xdr:from>
    <xdr:to>
      <xdr:col>50</xdr:col>
      <xdr:colOff>165100</xdr:colOff>
      <xdr:row>84</xdr:row>
      <xdr:rowOff>114808</xdr:rowOff>
    </xdr:to>
    <xdr:sp macro="" textlink="">
      <xdr:nvSpPr>
        <xdr:cNvPr id="257" name="楕円 256"/>
        <xdr:cNvSpPr/>
      </xdr:nvSpPr>
      <xdr:spPr>
        <a:xfrm>
          <a:off x="9588500" y="1441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42290</xdr:rowOff>
    </xdr:from>
    <xdr:to>
      <xdr:col>55</xdr:col>
      <xdr:colOff>0</xdr:colOff>
      <xdr:row>84</xdr:row>
      <xdr:rowOff>64008</xdr:rowOff>
    </xdr:to>
    <xdr:cxnSp macro="">
      <xdr:nvCxnSpPr>
        <xdr:cNvPr id="258" name="直線コネクタ 257"/>
        <xdr:cNvCxnSpPr/>
      </xdr:nvCxnSpPr>
      <xdr:spPr>
        <a:xfrm flipV="1">
          <a:off x="9639300" y="14444090"/>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42926</xdr:rowOff>
    </xdr:from>
    <xdr:to>
      <xdr:col>46</xdr:col>
      <xdr:colOff>38100</xdr:colOff>
      <xdr:row>84</xdr:row>
      <xdr:rowOff>144526</xdr:rowOff>
    </xdr:to>
    <xdr:sp macro="" textlink="">
      <xdr:nvSpPr>
        <xdr:cNvPr id="259" name="楕円 258"/>
        <xdr:cNvSpPr/>
      </xdr:nvSpPr>
      <xdr:spPr>
        <a:xfrm>
          <a:off x="8699500" y="144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64008</xdr:rowOff>
    </xdr:from>
    <xdr:to>
      <xdr:col>50</xdr:col>
      <xdr:colOff>114300</xdr:colOff>
      <xdr:row>84</xdr:row>
      <xdr:rowOff>93726</xdr:rowOff>
    </xdr:to>
    <xdr:cxnSp macro="">
      <xdr:nvCxnSpPr>
        <xdr:cNvPr id="260" name="直線コネクタ 259"/>
        <xdr:cNvCxnSpPr/>
      </xdr:nvCxnSpPr>
      <xdr:spPr>
        <a:xfrm flipV="1">
          <a:off x="8750300" y="1446580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39878</xdr:rowOff>
    </xdr:from>
    <xdr:to>
      <xdr:col>41</xdr:col>
      <xdr:colOff>101600</xdr:colOff>
      <xdr:row>84</xdr:row>
      <xdr:rowOff>141478</xdr:rowOff>
    </xdr:to>
    <xdr:sp macro="" textlink="">
      <xdr:nvSpPr>
        <xdr:cNvPr id="261" name="楕円 260"/>
        <xdr:cNvSpPr/>
      </xdr:nvSpPr>
      <xdr:spPr>
        <a:xfrm>
          <a:off x="7810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90678</xdr:rowOff>
    </xdr:from>
    <xdr:to>
      <xdr:col>45</xdr:col>
      <xdr:colOff>177800</xdr:colOff>
      <xdr:row>84</xdr:row>
      <xdr:rowOff>93726</xdr:rowOff>
    </xdr:to>
    <xdr:cxnSp macro="">
      <xdr:nvCxnSpPr>
        <xdr:cNvPr id="262" name="直線コネクタ 261"/>
        <xdr:cNvCxnSpPr/>
      </xdr:nvCxnSpPr>
      <xdr:spPr>
        <a:xfrm>
          <a:off x="7861300" y="144924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63" name="n_1aveValue【福祉施設】&#10;一人当たり面積"/>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64" name="n_2aveValue【福祉施設】&#10;一人当たり面積"/>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265" name="n_3aveValue【福祉施設】&#10;一人当たり面積"/>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66" name="n_4aveValue【福祉施設】&#10;一人当たり面積"/>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131335</xdr:rowOff>
    </xdr:from>
    <xdr:ext cx="469744" cy="259045"/>
    <xdr:sp macro="" textlink="">
      <xdr:nvSpPr>
        <xdr:cNvPr id="267" name="n_1mainValue【福祉施設】&#10;一人当たり面積"/>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161053</xdr:rowOff>
    </xdr:from>
    <xdr:ext cx="469744" cy="259045"/>
    <xdr:sp macro="" textlink="">
      <xdr:nvSpPr>
        <xdr:cNvPr id="268" name="n_2mainValue【福祉施設】&#10;一人当たり面積"/>
        <xdr:cNvSpPr txBox="1"/>
      </xdr:nvSpPr>
      <xdr:spPr>
        <a:xfrm>
          <a:off x="8515427" y="142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158005</xdr:rowOff>
    </xdr:from>
    <xdr:ext cx="469744" cy="259045"/>
    <xdr:sp macro="" textlink="">
      <xdr:nvSpPr>
        <xdr:cNvPr id="269" name="n_3mainValue【福祉施設】&#10;一人当たり面積"/>
        <xdr:cNvSpPr txBox="1"/>
      </xdr:nvSpPr>
      <xdr:spPr>
        <a:xfrm>
          <a:off x="7626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8" name="テキスト ボックス 2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8" name="テキスト ボックス 3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11" name="直線コネクタ 310"/>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3" name="直線コネクタ 31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14"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15" name="直線コネクタ 314"/>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16" name="【一般廃棄物処理施設】&#10;有形固定資産減価償却率平均値テキスト"/>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17" name="フローチャート: 判断 316"/>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18" name="フローチャート: 判断 317"/>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19" name="フローチャート: 判断 318"/>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20" name="フローチャート: 判断 319"/>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21" name="フローチャート: 判断 320"/>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84183</xdr:rowOff>
    </xdr:from>
    <xdr:to>
      <xdr:col>85</xdr:col>
      <xdr:colOff>177800</xdr:colOff>
      <xdr:row>42</xdr:row>
      <xdr:rowOff>14333</xdr:rowOff>
    </xdr:to>
    <xdr:sp macro="" textlink="">
      <xdr:nvSpPr>
        <xdr:cNvPr id="327" name="楕円 326"/>
        <xdr:cNvSpPr/>
      </xdr:nvSpPr>
      <xdr:spPr>
        <a:xfrm>
          <a:off x="162687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62610</xdr:rowOff>
    </xdr:from>
    <xdr:ext cx="405111" cy="259045"/>
    <xdr:sp macro="" textlink="">
      <xdr:nvSpPr>
        <xdr:cNvPr id="328" name="【一般廃棄物処理施設】&#10;有形固定資産減価償却率該当値テキスト"/>
        <xdr:cNvSpPr txBox="1"/>
      </xdr:nvSpPr>
      <xdr:spPr>
        <a:xfrm>
          <a:off x="16357600"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164193</xdr:rowOff>
    </xdr:from>
    <xdr:to>
      <xdr:col>81</xdr:col>
      <xdr:colOff>101600</xdr:colOff>
      <xdr:row>40</xdr:row>
      <xdr:rowOff>94343</xdr:rowOff>
    </xdr:to>
    <xdr:sp macro="" textlink="">
      <xdr:nvSpPr>
        <xdr:cNvPr id="329" name="楕円 328"/>
        <xdr:cNvSpPr/>
      </xdr:nvSpPr>
      <xdr:spPr>
        <a:xfrm>
          <a:off x="15430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43543</xdr:rowOff>
    </xdr:from>
    <xdr:to>
      <xdr:col>85</xdr:col>
      <xdr:colOff>127000</xdr:colOff>
      <xdr:row>41</xdr:row>
      <xdr:rowOff>134983</xdr:rowOff>
    </xdr:to>
    <xdr:cxnSp macro="">
      <xdr:nvCxnSpPr>
        <xdr:cNvPr id="330" name="直線コネクタ 329"/>
        <xdr:cNvCxnSpPr/>
      </xdr:nvCxnSpPr>
      <xdr:spPr>
        <a:xfrm>
          <a:off x="15481300" y="6901543"/>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113574</xdr:rowOff>
    </xdr:from>
    <xdr:to>
      <xdr:col>76</xdr:col>
      <xdr:colOff>165100</xdr:colOff>
      <xdr:row>40</xdr:row>
      <xdr:rowOff>43724</xdr:rowOff>
    </xdr:to>
    <xdr:sp macro="" textlink="">
      <xdr:nvSpPr>
        <xdr:cNvPr id="331" name="楕円 330"/>
        <xdr:cNvSpPr/>
      </xdr:nvSpPr>
      <xdr:spPr>
        <a:xfrm>
          <a:off x="14541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164374</xdr:rowOff>
    </xdr:from>
    <xdr:to>
      <xdr:col>81</xdr:col>
      <xdr:colOff>50800</xdr:colOff>
      <xdr:row>40</xdr:row>
      <xdr:rowOff>43543</xdr:rowOff>
    </xdr:to>
    <xdr:cxnSp macro="">
      <xdr:nvCxnSpPr>
        <xdr:cNvPr id="332" name="直線コネクタ 331"/>
        <xdr:cNvCxnSpPr/>
      </xdr:nvCxnSpPr>
      <xdr:spPr>
        <a:xfrm>
          <a:off x="14592300" y="68509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64588</xdr:rowOff>
    </xdr:from>
    <xdr:to>
      <xdr:col>72</xdr:col>
      <xdr:colOff>38100</xdr:colOff>
      <xdr:row>39</xdr:row>
      <xdr:rowOff>166188</xdr:rowOff>
    </xdr:to>
    <xdr:sp macro="" textlink="">
      <xdr:nvSpPr>
        <xdr:cNvPr id="333" name="楕円 332"/>
        <xdr:cNvSpPr/>
      </xdr:nvSpPr>
      <xdr:spPr>
        <a:xfrm>
          <a:off x="13652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115388</xdr:rowOff>
    </xdr:from>
    <xdr:to>
      <xdr:col>76</xdr:col>
      <xdr:colOff>114300</xdr:colOff>
      <xdr:row>39</xdr:row>
      <xdr:rowOff>164374</xdr:rowOff>
    </xdr:to>
    <xdr:cxnSp macro="">
      <xdr:nvCxnSpPr>
        <xdr:cNvPr id="334" name="直線コネクタ 333"/>
        <xdr:cNvCxnSpPr/>
      </xdr:nvCxnSpPr>
      <xdr:spPr>
        <a:xfrm>
          <a:off x="13703300" y="680193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35" name="n_1aveValue【一般廃棄物処理施設】&#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336" name="n_2aveValue【一般廃棄物処理施設】&#10;有形固定資産減価償却率"/>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337" name="n_3aveValue【一般廃棄物処理施設】&#10;有形固定資産減価償却率"/>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338" name="n_4aveValue【一般廃棄物処理施設】&#10;有形固定資産減価償却率"/>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85470</xdr:rowOff>
    </xdr:from>
    <xdr:ext cx="405111" cy="259045"/>
    <xdr:sp macro="" textlink="">
      <xdr:nvSpPr>
        <xdr:cNvPr id="339" name="n_1mainValue【一般廃棄物処理施設】&#10;有形固定資産減価償却率"/>
        <xdr:cNvSpPr txBox="1"/>
      </xdr:nvSpPr>
      <xdr:spPr>
        <a:xfrm>
          <a:off x="15266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34851</xdr:rowOff>
    </xdr:from>
    <xdr:ext cx="405111" cy="259045"/>
    <xdr:sp macro="" textlink="">
      <xdr:nvSpPr>
        <xdr:cNvPr id="340" name="n_2mainValue【一般廃棄物処理施設】&#10;有形固定資産減価償却率"/>
        <xdr:cNvSpPr txBox="1"/>
      </xdr:nvSpPr>
      <xdr:spPr>
        <a:xfrm>
          <a:off x="14389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157315</xdr:rowOff>
    </xdr:from>
    <xdr:ext cx="405111" cy="259045"/>
    <xdr:sp macro="" textlink="">
      <xdr:nvSpPr>
        <xdr:cNvPr id="341" name="n_3mainValue【一般廃棄物処理施設】&#10;有形固定資産減価償却率"/>
        <xdr:cNvSpPr txBox="1"/>
      </xdr:nvSpPr>
      <xdr:spPr>
        <a:xfrm>
          <a:off x="13500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2" name="直線コネクタ 3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3" name="テキスト ボックス 35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4" name="直線コネクタ 3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5" name="テキスト ボックス 35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6" name="直線コネクタ 3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7" name="テキスト ボックス 35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8" name="直線コネクタ 3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9" name="テキスト ボックス 35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0" name="直線コネクタ 3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1" name="テキスト ボックス 360"/>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2" name="直線コネクタ 3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3" name="テキスト ボックス 36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5" name="テキスト ボックス 36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67" name="直線コネクタ 366"/>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68"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69" name="直線コネクタ 368"/>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70"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71" name="直線コネクタ 370"/>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372" name="【一般廃棄物処理施設】&#10;一人当たり有形固定資産（償却資産）額平均値テキスト"/>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73" name="フローチャート: 判断 372"/>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74" name="フローチャート: 判断 373"/>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75" name="フローチャート: 判断 374"/>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76" name="フローチャート: 判断 375"/>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77" name="フローチャート: 判断 376"/>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64605</xdr:rowOff>
    </xdr:from>
    <xdr:to>
      <xdr:col>116</xdr:col>
      <xdr:colOff>114300</xdr:colOff>
      <xdr:row>40</xdr:row>
      <xdr:rowOff>166205</xdr:rowOff>
    </xdr:to>
    <xdr:sp macro="" textlink="">
      <xdr:nvSpPr>
        <xdr:cNvPr id="383" name="楕円 382"/>
        <xdr:cNvSpPr/>
      </xdr:nvSpPr>
      <xdr:spPr>
        <a:xfrm>
          <a:off x="22110700" y="69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87482</xdr:rowOff>
    </xdr:from>
    <xdr:ext cx="599010" cy="259045"/>
    <xdr:sp macro="" textlink="">
      <xdr:nvSpPr>
        <xdr:cNvPr id="384" name="【一般廃棄物処理施設】&#10;一人当たり有形固定資産（償却資産）額該当値テキスト"/>
        <xdr:cNvSpPr txBox="1"/>
      </xdr:nvSpPr>
      <xdr:spPr>
        <a:xfrm>
          <a:off x="22199600" y="677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99247</xdr:rowOff>
    </xdr:from>
    <xdr:to>
      <xdr:col>112</xdr:col>
      <xdr:colOff>38100</xdr:colOff>
      <xdr:row>42</xdr:row>
      <xdr:rowOff>29397</xdr:rowOff>
    </xdr:to>
    <xdr:sp macro="" textlink="">
      <xdr:nvSpPr>
        <xdr:cNvPr id="385" name="楕円 384"/>
        <xdr:cNvSpPr/>
      </xdr:nvSpPr>
      <xdr:spPr>
        <a:xfrm>
          <a:off x="21272500" y="71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115405</xdr:rowOff>
    </xdr:from>
    <xdr:to>
      <xdr:col>116</xdr:col>
      <xdr:colOff>63500</xdr:colOff>
      <xdr:row>41</xdr:row>
      <xdr:rowOff>150047</xdr:rowOff>
    </xdr:to>
    <xdr:cxnSp macro="">
      <xdr:nvCxnSpPr>
        <xdr:cNvPr id="386" name="直線コネクタ 385"/>
        <xdr:cNvCxnSpPr/>
      </xdr:nvCxnSpPr>
      <xdr:spPr>
        <a:xfrm flipV="1">
          <a:off x="21323300" y="6973405"/>
          <a:ext cx="838200" cy="20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107928</xdr:rowOff>
    </xdr:from>
    <xdr:to>
      <xdr:col>107</xdr:col>
      <xdr:colOff>101600</xdr:colOff>
      <xdr:row>42</xdr:row>
      <xdr:rowOff>38078</xdr:rowOff>
    </xdr:to>
    <xdr:sp macro="" textlink="">
      <xdr:nvSpPr>
        <xdr:cNvPr id="387" name="楕円 386"/>
        <xdr:cNvSpPr/>
      </xdr:nvSpPr>
      <xdr:spPr>
        <a:xfrm>
          <a:off x="20383500" y="7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150047</xdr:rowOff>
    </xdr:from>
    <xdr:to>
      <xdr:col>111</xdr:col>
      <xdr:colOff>177800</xdr:colOff>
      <xdr:row>41</xdr:row>
      <xdr:rowOff>158728</xdr:rowOff>
    </xdr:to>
    <xdr:cxnSp macro="">
      <xdr:nvCxnSpPr>
        <xdr:cNvPr id="388" name="直線コネクタ 387"/>
        <xdr:cNvCxnSpPr/>
      </xdr:nvCxnSpPr>
      <xdr:spPr>
        <a:xfrm flipV="1">
          <a:off x="20434300" y="7179497"/>
          <a:ext cx="889000" cy="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107011</xdr:rowOff>
    </xdr:from>
    <xdr:to>
      <xdr:col>102</xdr:col>
      <xdr:colOff>165100</xdr:colOff>
      <xdr:row>42</xdr:row>
      <xdr:rowOff>37161</xdr:rowOff>
    </xdr:to>
    <xdr:sp macro="" textlink="">
      <xdr:nvSpPr>
        <xdr:cNvPr id="389" name="楕円 388"/>
        <xdr:cNvSpPr/>
      </xdr:nvSpPr>
      <xdr:spPr>
        <a:xfrm>
          <a:off x="19494500" y="71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157811</xdr:rowOff>
    </xdr:from>
    <xdr:to>
      <xdr:col>107</xdr:col>
      <xdr:colOff>50800</xdr:colOff>
      <xdr:row>41</xdr:row>
      <xdr:rowOff>158728</xdr:rowOff>
    </xdr:to>
    <xdr:cxnSp macro="">
      <xdr:nvCxnSpPr>
        <xdr:cNvPr id="390" name="直線コネクタ 389"/>
        <xdr:cNvCxnSpPr/>
      </xdr:nvCxnSpPr>
      <xdr:spPr>
        <a:xfrm>
          <a:off x="19545300" y="7187261"/>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391" name="n_1aveValue【一般廃棄物処理施設】&#10;一人当たり有形固定資産（償却資産）額"/>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392" name="n_2aveValue【一般廃棄物処理施設】&#10;一人当たり有形固定資産（償却資産）額"/>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393" name="n_3aveValue【一般廃棄物処理施設】&#10;一人当たり有形固定資産（償却資産）額"/>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394" name="n_4aveValue【一般廃棄物処理施設】&#10;一人当たり有形固定資産（償却資産）額"/>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20524</xdr:rowOff>
    </xdr:from>
    <xdr:ext cx="599010" cy="259045"/>
    <xdr:sp macro="" textlink="">
      <xdr:nvSpPr>
        <xdr:cNvPr id="395" name="n_1mainValue【一般廃棄物処理施設】&#10;一人当たり有形固定資産（償却資産）額"/>
        <xdr:cNvSpPr txBox="1"/>
      </xdr:nvSpPr>
      <xdr:spPr>
        <a:xfrm>
          <a:off x="21011095" y="722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29205</xdr:rowOff>
    </xdr:from>
    <xdr:ext cx="534377" cy="259045"/>
    <xdr:sp macro="" textlink="">
      <xdr:nvSpPr>
        <xdr:cNvPr id="396" name="n_2mainValue【一般廃棄物処理施設】&#10;一人当たり有形固定資産（償却資産）額"/>
        <xdr:cNvSpPr txBox="1"/>
      </xdr:nvSpPr>
      <xdr:spPr>
        <a:xfrm>
          <a:off x="20167111" y="72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28288</xdr:rowOff>
    </xdr:from>
    <xdr:ext cx="534377" cy="259045"/>
    <xdr:sp macro="" textlink="">
      <xdr:nvSpPr>
        <xdr:cNvPr id="397" name="n_3mainValue【一般廃棄物処理施設】&#10;一人当たり有形固定資産（償却資産）額"/>
        <xdr:cNvSpPr txBox="1"/>
      </xdr:nvSpPr>
      <xdr:spPr>
        <a:xfrm>
          <a:off x="19278111" y="722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2" name="正方形/長方形 4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3" name="正方形/長方形 4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4" name="正方形/長方形 4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5" name="正方形/長方形 4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6" name="正方形/長方形 4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7" name="正方形/長方形 4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8" name="正方形/長方形 4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9" name="正方形/長方形 4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0" name="正方形/長方形 4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1" name="正方形/長方形 4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2" name="正方形/長方形 4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3" name="正方形/長方形 4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4" name="正方形/長方形 4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5" name="正方形/長方形 4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6" name="正方形/長方形 4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7" name="正方形/長方形 4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8" name="テキスト ボックス 4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9" name="直線コネクタ 4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0" name="テキスト ボックス 4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1" name="直線コネクタ 4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2" name="テキスト ボックス 4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3" name="直線コネクタ 4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4" name="テキスト ボックス 4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5" name="直線コネクタ 4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6" name="テキスト ボックス 4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7" name="直線コネクタ 4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8" name="テキスト ボックス 4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9" name="直線コネクタ 4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0" name="テキスト ボックス 4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1" name="直線コネクタ 4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2" name="テキスト ボックス 4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3" name="直線コネクタ 4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55" name="直線コネクタ 45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7" name="直線コネクタ 4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58"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59" name="直線コネクタ 45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60"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61" name="フローチャート: 判断 460"/>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62" name="フローチャート: 判断 461"/>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63" name="フローチャート: 判断 462"/>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64" name="フローチャート: 判断 463"/>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65" name="フローチャート: 判断 464"/>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6" name="テキスト ボックス 4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7" name="テキスト ボックス 4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8" name="テキスト ボックス 4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9" name="テキスト ボックス 4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0" name="テキスト ボックス 4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471" name="楕円 470"/>
        <xdr:cNvSpPr/>
      </xdr:nvSpPr>
      <xdr:spPr>
        <a:xfrm>
          <a:off x="16268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472" name="【庁舎】&#10;有形固定資産減価償却率該当値テキスト"/>
        <xdr:cNvSpPr txBox="1"/>
      </xdr:nvSpPr>
      <xdr:spPr>
        <a:xfrm>
          <a:off x="16357600"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40095</xdr:rowOff>
    </xdr:from>
    <xdr:to>
      <xdr:col>81</xdr:col>
      <xdr:colOff>101600</xdr:colOff>
      <xdr:row>106</xdr:row>
      <xdr:rowOff>141695</xdr:rowOff>
    </xdr:to>
    <xdr:sp macro="" textlink="">
      <xdr:nvSpPr>
        <xdr:cNvPr id="473" name="楕円 472"/>
        <xdr:cNvSpPr/>
      </xdr:nvSpPr>
      <xdr:spPr>
        <a:xfrm>
          <a:off x="15430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90895</xdr:rowOff>
    </xdr:from>
    <xdr:to>
      <xdr:col>85</xdr:col>
      <xdr:colOff>127000</xdr:colOff>
      <xdr:row>106</xdr:row>
      <xdr:rowOff>125186</xdr:rowOff>
    </xdr:to>
    <xdr:cxnSp macro="">
      <xdr:nvCxnSpPr>
        <xdr:cNvPr id="474" name="直線コネクタ 473"/>
        <xdr:cNvCxnSpPr/>
      </xdr:nvCxnSpPr>
      <xdr:spPr>
        <a:xfrm>
          <a:off x="15481300" y="182645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5806</xdr:rowOff>
    </xdr:from>
    <xdr:to>
      <xdr:col>76</xdr:col>
      <xdr:colOff>165100</xdr:colOff>
      <xdr:row>106</xdr:row>
      <xdr:rowOff>107406</xdr:rowOff>
    </xdr:to>
    <xdr:sp macro="" textlink="">
      <xdr:nvSpPr>
        <xdr:cNvPr id="475" name="楕円 474"/>
        <xdr:cNvSpPr/>
      </xdr:nvSpPr>
      <xdr:spPr>
        <a:xfrm>
          <a:off x="14541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56606</xdr:rowOff>
    </xdr:from>
    <xdr:to>
      <xdr:col>81</xdr:col>
      <xdr:colOff>50800</xdr:colOff>
      <xdr:row>106</xdr:row>
      <xdr:rowOff>90895</xdr:rowOff>
    </xdr:to>
    <xdr:cxnSp macro="">
      <xdr:nvCxnSpPr>
        <xdr:cNvPr id="476" name="直線コネクタ 475"/>
        <xdr:cNvCxnSpPr/>
      </xdr:nvCxnSpPr>
      <xdr:spPr>
        <a:xfrm>
          <a:off x="14592300" y="182303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477" name="楕円 476"/>
        <xdr:cNvSpPr/>
      </xdr:nvSpPr>
      <xdr:spPr>
        <a:xfrm>
          <a:off x="1365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23949</xdr:rowOff>
    </xdr:from>
    <xdr:to>
      <xdr:col>76</xdr:col>
      <xdr:colOff>114300</xdr:colOff>
      <xdr:row>106</xdr:row>
      <xdr:rowOff>56606</xdr:rowOff>
    </xdr:to>
    <xdr:cxnSp macro="">
      <xdr:nvCxnSpPr>
        <xdr:cNvPr id="478" name="直線コネクタ 477"/>
        <xdr:cNvCxnSpPr/>
      </xdr:nvCxnSpPr>
      <xdr:spPr>
        <a:xfrm>
          <a:off x="13703300" y="181976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479"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80"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481"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482"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132822</xdr:rowOff>
    </xdr:from>
    <xdr:ext cx="405111" cy="259045"/>
    <xdr:sp macro="" textlink="">
      <xdr:nvSpPr>
        <xdr:cNvPr id="483" name="n_1mainValue【庁舎】&#10;有形固定資産減価償却率"/>
        <xdr:cNvSpPr txBox="1"/>
      </xdr:nvSpPr>
      <xdr:spPr>
        <a:xfrm>
          <a:off x="152660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98533</xdr:rowOff>
    </xdr:from>
    <xdr:ext cx="405111" cy="259045"/>
    <xdr:sp macro="" textlink="">
      <xdr:nvSpPr>
        <xdr:cNvPr id="484" name="n_2mainValue【庁舎】&#10;有形固定資産減価償却率"/>
        <xdr:cNvSpPr txBox="1"/>
      </xdr:nvSpPr>
      <xdr:spPr>
        <a:xfrm>
          <a:off x="14389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485" name="n_3mainValue【庁舎】&#10;有形固定資産減価償却率"/>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6" name="正方形/長方形 4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7" name="正方形/長方形 4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8" name="正方形/長方形 4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9" name="正方形/長方形 4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0" name="正方形/長方形 4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1" name="正方形/長方形 4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2" name="正方形/長方形 4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3" name="正方形/長方形 4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4" name="テキスト ボックス 4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5" name="直線コネクタ 4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6" name="直線コネクタ 4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7" name="テキスト ボックス 4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8" name="直線コネクタ 4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9" name="テキスト ボックス 4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0" name="直線コネクタ 4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1" name="テキスト ボックス 5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2" name="直線コネクタ 5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3" name="テキスト ボックス 5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4" name="直線コネクタ 5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5" name="テキスト ボックス 5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7" name="テキスト ボックス 5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09" name="直線コネクタ 508"/>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10"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11" name="直線コネクタ 510"/>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12"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13" name="直線コネクタ 512"/>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514" name="【庁舎】&#10;一人当たり面積平均値テキスト"/>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15" name="フローチャート: 判断 514"/>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16" name="フローチャート: 判断 515"/>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17" name="フローチャート: 判断 516"/>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18" name="フローチャート: 判断 517"/>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19" name="フローチャート: 判断 518"/>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0" name="テキスト ボックス 5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1" name="テキスト ボックス 5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2" name="テキスト ボックス 5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3" name="テキスト ボックス 5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4" name="テキスト ボックス 5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115697</xdr:rowOff>
    </xdr:from>
    <xdr:to>
      <xdr:col>116</xdr:col>
      <xdr:colOff>114300</xdr:colOff>
      <xdr:row>105</xdr:row>
      <xdr:rowOff>45847</xdr:rowOff>
    </xdr:to>
    <xdr:sp macro="" textlink="">
      <xdr:nvSpPr>
        <xdr:cNvPr id="525" name="楕円 524"/>
        <xdr:cNvSpPr/>
      </xdr:nvSpPr>
      <xdr:spPr>
        <a:xfrm>
          <a:off x="22110700" y="179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138574</xdr:rowOff>
    </xdr:from>
    <xdr:ext cx="469744" cy="259045"/>
    <xdr:sp macro="" textlink="">
      <xdr:nvSpPr>
        <xdr:cNvPr id="526" name="【庁舎】&#10;一人当たり面積該当値テキスト"/>
        <xdr:cNvSpPr txBox="1"/>
      </xdr:nvSpPr>
      <xdr:spPr>
        <a:xfrm>
          <a:off x="22199600" y="1779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106553</xdr:rowOff>
    </xdr:from>
    <xdr:to>
      <xdr:col>112</xdr:col>
      <xdr:colOff>38100</xdr:colOff>
      <xdr:row>106</xdr:row>
      <xdr:rowOff>36703</xdr:rowOff>
    </xdr:to>
    <xdr:sp macro="" textlink="">
      <xdr:nvSpPr>
        <xdr:cNvPr id="527" name="楕円 526"/>
        <xdr:cNvSpPr/>
      </xdr:nvSpPr>
      <xdr:spPr>
        <a:xfrm>
          <a:off x="21272500" y="181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166497</xdr:rowOff>
    </xdr:from>
    <xdr:to>
      <xdr:col>116</xdr:col>
      <xdr:colOff>63500</xdr:colOff>
      <xdr:row>105</xdr:row>
      <xdr:rowOff>157353</xdr:rowOff>
    </xdr:to>
    <xdr:cxnSp macro="">
      <xdr:nvCxnSpPr>
        <xdr:cNvPr id="528" name="直線コネクタ 527"/>
        <xdr:cNvCxnSpPr/>
      </xdr:nvCxnSpPr>
      <xdr:spPr>
        <a:xfrm flipV="1">
          <a:off x="21323300" y="17997297"/>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145414</xdr:rowOff>
    </xdr:from>
    <xdr:to>
      <xdr:col>107</xdr:col>
      <xdr:colOff>101600</xdr:colOff>
      <xdr:row>106</xdr:row>
      <xdr:rowOff>75564</xdr:rowOff>
    </xdr:to>
    <xdr:sp macro="" textlink="">
      <xdr:nvSpPr>
        <xdr:cNvPr id="529" name="楕円 528"/>
        <xdr:cNvSpPr/>
      </xdr:nvSpPr>
      <xdr:spPr>
        <a:xfrm>
          <a:off x="20383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157353</xdr:rowOff>
    </xdr:from>
    <xdr:to>
      <xdr:col>111</xdr:col>
      <xdr:colOff>177800</xdr:colOff>
      <xdr:row>106</xdr:row>
      <xdr:rowOff>24764</xdr:rowOff>
    </xdr:to>
    <xdr:cxnSp macro="">
      <xdr:nvCxnSpPr>
        <xdr:cNvPr id="530" name="直線コネクタ 529"/>
        <xdr:cNvCxnSpPr/>
      </xdr:nvCxnSpPr>
      <xdr:spPr>
        <a:xfrm flipV="1">
          <a:off x="20434300" y="18159603"/>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141224</xdr:rowOff>
    </xdr:from>
    <xdr:to>
      <xdr:col>102</xdr:col>
      <xdr:colOff>165100</xdr:colOff>
      <xdr:row>106</xdr:row>
      <xdr:rowOff>71374</xdr:rowOff>
    </xdr:to>
    <xdr:sp macro="" textlink="">
      <xdr:nvSpPr>
        <xdr:cNvPr id="531" name="楕円 530"/>
        <xdr:cNvSpPr/>
      </xdr:nvSpPr>
      <xdr:spPr>
        <a:xfrm>
          <a:off x="19494500" y="181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20574</xdr:rowOff>
    </xdr:from>
    <xdr:to>
      <xdr:col>107</xdr:col>
      <xdr:colOff>50800</xdr:colOff>
      <xdr:row>106</xdr:row>
      <xdr:rowOff>24764</xdr:rowOff>
    </xdr:to>
    <xdr:cxnSp macro="">
      <xdr:nvCxnSpPr>
        <xdr:cNvPr id="532" name="直線コネクタ 531"/>
        <xdr:cNvCxnSpPr/>
      </xdr:nvCxnSpPr>
      <xdr:spPr>
        <a:xfrm>
          <a:off x="19545300" y="18194274"/>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533" name="n_1aveValue【庁舎】&#10;一人当たり面積"/>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534" name="n_2aveValue【庁舎】&#10;一人当たり面積"/>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535" name="n_3aveValue【庁舎】&#10;一人当たり面積"/>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536" name="n_4aveValue【庁舎】&#10;一人当たり面積"/>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53230</xdr:rowOff>
    </xdr:from>
    <xdr:ext cx="469744" cy="259045"/>
    <xdr:sp macro="" textlink="">
      <xdr:nvSpPr>
        <xdr:cNvPr id="537" name="n_1mainValue【庁舎】&#10;一人当たり面積"/>
        <xdr:cNvSpPr txBox="1"/>
      </xdr:nvSpPr>
      <xdr:spPr>
        <a:xfrm>
          <a:off x="21075727" y="1788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92091</xdr:rowOff>
    </xdr:from>
    <xdr:ext cx="469744" cy="259045"/>
    <xdr:sp macro="" textlink="">
      <xdr:nvSpPr>
        <xdr:cNvPr id="538" name="n_2mainValue【庁舎】&#10;一人当たり面積"/>
        <xdr:cNvSpPr txBox="1"/>
      </xdr:nvSpPr>
      <xdr:spPr>
        <a:xfrm>
          <a:off x="20199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87901</xdr:rowOff>
    </xdr:from>
    <xdr:ext cx="469744" cy="259045"/>
    <xdr:sp macro="" textlink="">
      <xdr:nvSpPr>
        <xdr:cNvPr id="539" name="n_3mainValue【庁舎】&#10;一人当たり面積"/>
        <xdr:cNvSpPr txBox="1"/>
      </xdr:nvSpPr>
      <xdr:spPr>
        <a:xfrm>
          <a:off x="19310427" y="179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公共施設等総合管理計画に基づく分析では、公共施設等にかかる将来費用の総額は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年間で約</a:t>
          </a:r>
          <a:r>
            <a:rPr kumimoji="1" lang="en-US" altLang="ja-JP" sz="1100">
              <a:solidFill>
                <a:schemeClr val="dk1"/>
              </a:solidFill>
              <a:effectLst/>
              <a:latin typeface="+mn-lt"/>
              <a:ea typeface="+mn-ea"/>
              <a:cs typeface="+mn-cs"/>
            </a:rPr>
            <a:t>345.3</a:t>
          </a:r>
          <a:r>
            <a:rPr kumimoji="1" lang="ja-JP" altLang="ja-JP" sz="1100">
              <a:solidFill>
                <a:schemeClr val="dk1"/>
              </a:solidFill>
              <a:effectLst/>
              <a:latin typeface="+mn-lt"/>
              <a:ea typeface="+mn-ea"/>
              <a:cs typeface="+mn-cs"/>
            </a:rPr>
            <a:t>億円と試算、建設時から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年にて大規模改修、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年経過で統廃合の検討を加えた長寿命化を見据えた場合では、同期間において約</a:t>
          </a:r>
          <a:r>
            <a:rPr kumimoji="1" lang="en-US" altLang="ja-JP" sz="1100">
              <a:solidFill>
                <a:schemeClr val="dk1"/>
              </a:solidFill>
              <a:effectLst/>
              <a:latin typeface="+mn-lt"/>
              <a:ea typeface="+mn-ea"/>
              <a:cs typeface="+mn-cs"/>
            </a:rPr>
            <a:t>333.2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なり、約</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億円の縮減となる試算である。長寿命化の基本方針として建設から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年以下の施設は小規模な改修工事や点検等を定期的に行うことによって、性能・機能を初期性能あるいは許容レベル以上</a:t>
          </a:r>
          <a:r>
            <a:rPr kumimoji="1" lang="ja-JP" altLang="en-US" sz="1100">
              <a:solidFill>
                <a:schemeClr val="dk1"/>
              </a:solidFill>
              <a:effectLst/>
              <a:latin typeface="+mn-lt"/>
              <a:ea typeface="+mn-ea"/>
              <a:cs typeface="+mn-cs"/>
            </a:rPr>
            <a:t>に保持</a:t>
          </a:r>
          <a:r>
            <a:rPr kumimoji="1" lang="ja-JP" altLang="ja-JP" sz="1100">
              <a:solidFill>
                <a:schemeClr val="dk1"/>
              </a:solidFill>
              <a:effectLst/>
              <a:latin typeface="+mn-lt"/>
              <a:ea typeface="+mn-ea"/>
              <a:cs typeface="+mn-cs"/>
            </a:rPr>
            <a:t>、建設後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年以上の公共施設を優先的に法定耐用年数を経過した時点で診断を行い、さらに使用可能であれば必要に応じて改修工事を行い長期使用し、コストを削減することを検討してい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。さらに、施設統廃合の推進方針として「新しく造ること」から「賢く使うこと」を基本認識</a:t>
          </a:r>
          <a:r>
            <a:rPr kumimoji="1" lang="ja-JP" altLang="en-US" sz="1100">
              <a:solidFill>
                <a:schemeClr val="dk1"/>
              </a:solidFill>
              <a:effectLst/>
              <a:latin typeface="+mn-lt"/>
              <a:ea typeface="+mn-ea"/>
              <a:cs typeface="+mn-cs"/>
            </a:rPr>
            <a:t>とし</a:t>
          </a:r>
          <a:r>
            <a:rPr kumimoji="1" lang="ja-JP" altLang="ja-JP" sz="1100">
              <a:solidFill>
                <a:schemeClr val="dk1"/>
              </a:solidFill>
              <a:effectLst/>
              <a:latin typeface="+mn-lt"/>
              <a:ea typeface="+mn-ea"/>
              <a:cs typeface="+mn-cs"/>
            </a:rPr>
            <a:t>、公共施設等の点検や劣化診断を計画的・効率的に行うことにより、維持管理費・修繕費を平準化し、</a:t>
          </a:r>
          <a:r>
            <a:rPr kumimoji="1" lang="ja-JP" altLang="en-US" sz="1100">
              <a:solidFill>
                <a:schemeClr val="dk1"/>
              </a:solidFill>
              <a:effectLst/>
              <a:latin typeface="+mn-lt"/>
              <a:ea typeface="+mn-ea"/>
              <a:cs typeface="+mn-cs"/>
            </a:rPr>
            <a:t>再生可能ｴﾈﾙｷﾞｰ設備の導入や省ｴﾈﾙｷﾞｰ化に取り組むことで</a:t>
          </a:r>
          <a:r>
            <a:rPr kumimoji="1" lang="ja-JP" altLang="ja-JP" sz="1100">
              <a:solidFill>
                <a:schemeClr val="dk1"/>
              </a:solidFill>
              <a:effectLst/>
              <a:latin typeface="+mn-lt"/>
              <a:ea typeface="+mn-ea"/>
              <a:cs typeface="+mn-cs"/>
            </a:rPr>
            <a:t>建物</a:t>
          </a:r>
          <a:r>
            <a:rPr kumimoji="1" lang="ja-JP" altLang="en-US" sz="1100">
              <a:solidFill>
                <a:schemeClr val="dk1"/>
              </a:solidFill>
              <a:effectLst/>
              <a:latin typeface="+mn-lt"/>
              <a:ea typeface="+mn-ea"/>
              <a:cs typeface="+mn-cs"/>
            </a:rPr>
            <a:t>維持</a:t>
          </a:r>
          <a:r>
            <a:rPr kumimoji="1" lang="ja-JP" altLang="ja-JP" sz="1100">
              <a:solidFill>
                <a:schemeClr val="dk1"/>
              </a:solidFill>
              <a:effectLst/>
              <a:latin typeface="+mn-lt"/>
              <a:ea typeface="+mn-ea"/>
              <a:cs typeface="+mn-cs"/>
            </a:rPr>
            <a:t>にかかるトータルコストの縮減を図っていく。また、単純な面積縮減とすることなく、行政サービスとして必要な水準や機能や村民にとっての利便性を配慮しながら検討していく。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1,115
1,038
280.09
3,239,225
3,097,555
133,544
1,517,408
2,350,868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76615"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766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令和２年度財政力指数より</a:t>
          </a:r>
          <a:r>
            <a:rPr kumimoji="1" lang="en-US" altLang="ja-JP" sz="800" b="0" i="0" baseline="0">
              <a:solidFill>
                <a:schemeClr val="dk1"/>
              </a:solidFill>
              <a:effectLst/>
              <a:latin typeface="+mn-lt"/>
              <a:ea typeface="+mn-ea"/>
              <a:cs typeface="+mn-cs"/>
            </a:rPr>
            <a:t>0.01</a:t>
          </a:r>
          <a:r>
            <a:rPr kumimoji="1" lang="ja-JP" altLang="ja-JP" sz="800" b="0" i="0" baseline="0">
              <a:solidFill>
                <a:schemeClr val="dk1"/>
              </a:solidFill>
              <a:effectLst/>
              <a:latin typeface="+mn-lt"/>
              <a:ea typeface="+mn-ea"/>
              <a:cs typeface="+mn-cs"/>
            </a:rPr>
            <a:t>減少しており、</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カ年平均における算入年度にて、平成</a:t>
          </a:r>
          <a:r>
            <a:rPr kumimoji="1" lang="en-US" altLang="ja-JP" sz="800" b="0" i="0" baseline="0">
              <a:solidFill>
                <a:schemeClr val="dk1"/>
              </a:solidFill>
              <a:effectLst/>
              <a:latin typeface="+mn-lt"/>
              <a:ea typeface="+mn-ea"/>
              <a:cs typeface="+mn-cs"/>
            </a:rPr>
            <a:t>30</a:t>
          </a:r>
          <a:r>
            <a:rPr kumimoji="1" lang="ja-JP" altLang="ja-JP" sz="800" b="0" i="0" baseline="0">
              <a:solidFill>
                <a:schemeClr val="dk1"/>
              </a:solidFill>
              <a:effectLst/>
              <a:latin typeface="+mn-lt"/>
              <a:ea typeface="+mn-ea"/>
              <a:cs typeface="+mn-cs"/>
            </a:rPr>
            <a:t>年度単年度財政力指数と比較し、令和３年度単年度財政力指数が</a:t>
          </a:r>
          <a:r>
            <a:rPr kumimoji="1" lang="en-US" altLang="ja-JP" sz="800" b="0" i="0" baseline="0">
              <a:solidFill>
                <a:schemeClr val="dk1"/>
              </a:solidFill>
              <a:effectLst/>
              <a:latin typeface="+mn-lt"/>
              <a:ea typeface="+mn-ea"/>
              <a:cs typeface="+mn-cs"/>
            </a:rPr>
            <a:t>0.013</a:t>
          </a:r>
          <a:r>
            <a:rPr kumimoji="1" lang="ja-JP" altLang="ja-JP" sz="800" b="0" i="0" baseline="0">
              <a:solidFill>
                <a:schemeClr val="dk1"/>
              </a:solidFill>
              <a:effectLst/>
              <a:latin typeface="+mn-lt"/>
              <a:ea typeface="+mn-ea"/>
              <a:cs typeface="+mn-cs"/>
            </a:rPr>
            <a:t>減少している。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赤井川村の特徴として、基準財政収入額の約</a:t>
          </a:r>
          <a:r>
            <a:rPr kumimoji="1" lang="en-US" altLang="ja-JP" sz="800" b="0" i="0" baseline="0">
              <a:solidFill>
                <a:schemeClr val="dk1"/>
              </a:solidFill>
              <a:effectLst/>
              <a:latin typeface="+mn-lt"/>
              <a:ea typeface="+mn-ea"/>
              <a:cs typeface="+mn-cs"/>
            </a:rPr>
            <a:t>70</a:t>
          </a:r>
          <a:r>
            <a:rPr kumimoji="1" lang="ja-JP" altLang="ja-JP" sz="800" b="0" i="0" baseline="0">
              <a:solidFill>
                <a:schemeClr val="dk1"/>
              </a:solidFill>
              <a:effectLst/>
              <a:latin typeface="+mn-lt"/>
              <a:ea typeface="+mn-ea"/>
              <a:cs typeface="+mn-cs"/>
            </a:rPr>
            <a:t>％を、大型リゾート施設等の固定資産税が大きな比率を占めており、令和３年度基準財政収入額では、令和２年度と対比して、固定資産税収入額が</a:t>
          </a:r>
          <a:r>
            <a:rPr kumimoji="1" lang="en-US" altLang="ja-JP" sz="800" b="0" i="0" baseline="0">
              <a:solidFill>
                <a:schemeClr val="dk1"/>
              </a:solidFill>
              <a:effectLst/>
              <a:latin typeface="+mn-lt"/>
              <a:ea typeface="+mn-ea"/>
              <a:cs typeface="+mn-cs"/>
            </a:rPr>
            <a:t>5.8</a:t>
          </a:r>
          <a:r>
            <a:rPr kumimoji="1" lang="ja-JP" altLang="ja-JP" sz="800" b="0" i="0" baseline="0">
              <a:solidFill>
                <a:schemeClr val="dk1"/>
              </a:solidFill>
              <a:effectLst/>
              <a:latin typeface="+mn-lt"/>
              <a:ea typeface="+mn-ea"/>
              <a:cs typeface="+mn-cs"/>
            </a:rPr>
            <a:t>％増となりましたが、過年度算定額の精査により、収入総額 </a:t>
          </a:r>
          <a:r>
            <a:rPr kumimoji="1" lang="en-US" altLang="ja-JP" sz="800" b="0" i="0" baseline="0">
              <a:solidFill>
                <a:schemeClr val="dk1"/>
              </a:solidFill>
              <a:effectLst/>
              <a:latin typeface="+mn-lt"/>
              <a:ea typeface="+mn-ea"/>
              <a:cs typeface="+mn-cs"/>
            </a:rPr>
            <a:t>17.0</a:t>
          </a:r>
          <a:r>
            <a:rPr kumimoji="1" lang="ja-JP" altLang="ja-JP" sz="800" b="0" i="0" baseline="0">
              <a:solidFill>
                <a:schemeClr val="dk1"/>
              </a:solidFill>
              <a:effectLst/>
              <a:latin typeface="+mn-lt"/>
              <a:ea typeface="+mn-ea"/>
              <a:cs typeface="+mn-cs"/>
            </a:rPr>
            <a:t>％減、基準財政需要額が地域デジタル社会推進費の皆増などにより、令和２年度対比</a:t>
          </a:r>
          <a:r>
            <a:rPr kumimoji="1" lang="en-US" altLang="ja-JP" sz="800" b="0" i="0" baseline="0">
              <a:solidFill>
                <a:schemeClr val="dk1"/>
              </a:solidFill>
              <a:effectLst/>
              <a:latin typeface="+mn-lt"/>
              <a:ea typeface="+mn-ea"/>
              <a:cs typeface="+mn-cs"/>
            </a:rPr>
            <a:t> 10.7</a:t>
          </a:r>
          <a:r>
            <a:rPr kumimoji="1" lang="ja-JP" altLang="ja-JP" sz="800" b="0" i="0" baseline="0">
              <a:solidFill>
                <a:schemeClr val="dk1"/>
              </a:solidFill>
              <a:effectLst/>
              <a:latin typeface="+mn-lt"/>
              <a:ea typeface="+mn-ea"/>
              <a:cs typeface="+mn-cs"/>
            </a:rPr>
            <a:t>％増となったことが要因である。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も継続的な行財政改革に沿った人件費の抑制、行政の効率化、使用料・手数料の見直し等を検討する一方で、滞納額の圧縮と税収の収納率向上に努め、投資的経費は必要事業の峻別を今後より一層徹底し、財政健全化に引き続き取り組む。</a:t>
          </a:r>
          <a:endParaRPr lang="ja-JP" altLang="ja-JP" sz="8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43543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78015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986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112485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138992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令和３年度では令和２年度対比 </a:t>
          </a:r>
          <a:r>
            <a:rPr kumimoji="1" lang="en-US" altLang="ja-JP" sz="800" b="0" i="0" baseline="0">
              <a:solidFill>
                <a:schemeClr val="dk1"/>
              </a:solidFill>
              <a:effectLst/>
              <a:latin typeface="+mn-lt"/>
              <a:ea typeface="+mn-ea"/>
              <a:cs typeface="+mn-cs"/>
            </a:rPr>
            <a:t>26</a:t>
          </a:r>
          <a:r>
            <a:rPr kumimoji="1" lang="ja-JP" altLang="ja-JP" sz="800" b="0" i="0" baseline="0">
              <a:solidFill>
                <a:schemeClr val="dk1"/>
              </a:solidFill>
              <a:effectLst/>
              <a:latin typeface="+mn-lt"/>
              <a:ea typeface="+mn-ea"/>
              <a:cs typeface="+mn-cs"/>
            </a:rPr>
            <a:t>％減となり、赤井川村の経常収支比率は大きく改善した。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主な要因としては、コロナ禍を背景とした過年度分地方税の清算（</a:t>
          </a:r>
          <a:r>
            <a:rPr kumimoji="1" lang="en-US" altLang="ja-JP" sz="800" b="0" i="0" baseline="0">
              <a:solidFill>
                <a:schemeClr val="dk1"/>
              </a:solidFill>
              <a:effectLst/>
              <a:latin typeface="+mn-lt"/>
              <a:ea typeface="+mn-ea"/>
              <a:cs typeface="+mn-cs"/>
            </a:rPr>
            <a:t>R2</a:t>
          </a:r>
          <a:r>
            <a:rPr kumimoji="1" lang="ja-JP" altLang="ja-JP" sz="800" b="0" i="0" baseline="0">
              <a:solidFill>
                <a:schemeClr val="dk1"/>
              </a:solidFill>
              <a:effectLst/>
              <a:latin typeface="+mn-lt"/>
              <a:ea typeface="+mn-ea"/>
              <a:cs typeface="+mn-cs"/>
            </a:rPr>
            <a:t>対比 </a:t>
          </a:r>
          <a:r>
            <a:rPr kumimoji="1" lang="en-US" altLang="ja-JP" sz="800" b="0" i="0" baseline="0">
              <a:solidFill>
                <a:schemeClr val="dk1"/>
              </a:solidFill>
              <a:effectLst/>
              <a:latin typeface="+mn-lt"/>
              <a:ea typeface="+mn-ea"/>
              <a:cs typeface="+mn-cs"/>
            </a:rPr>
            <a:t>11.6</a:t>
          </a:r>
          <a:r>
            <a:rPr kumimoji="1" lang="ja-JP" altLang="ja-JP" sz="800" b="0" i="0" baseline="0">
              <a:solidFill>
                <a:schemeClr val="dk1"/>
              </a:solidFill>
              <a:effectLst/>
              <a:latin typeface="+mn-lt"/>
              <a:ea typeface="+mn-ea"/>
              <a:cs typeface="+mn-cs"/>
            </a:rPr>
            <a:t>％増）や地方交付税の増（</a:t>
          </a:r>
          <a:r>
            <a:rPr kumimoji="1" lang="en-US" altLang="ja-JP" sz="800" b="0" i="0" baseline="0">
              <a:solidFill>
                <a:schemeClr val="dk1"/>
              </a:solidFill>
              <a:effectLst/>
              <a:latin typeface="+mn-lt"/>
              <a:ea typeface="+mn-ea"/>
              <a:cs typeface="+mn-cs"/>
            </a:rPr>
            <a:t>R2</a:t>
          </a:r>
          <a:r>
            <a:rPr kumimoji="1" lang="ja-JP" altLang="ja-JP" sz="800" b="0" i="0" baseline="0">
              <a:solidFill>
                <a:schemeClr val="dk1"/>
              </a:solidFill>
              <a:effectLst/>
              <a:latin typeface="+mn-lt"/>
              <a:ea typeface="+mn-ea"/>
              <a:cs typeface="+mn-cs"/>
            </a:rPr>
            <a:t>対比 </a:t>
          </a:r>
          <a:r>
            <a:rPr kumimoji="1" lang="en-US" altLang="ja-JP" sz="800" b="0" i="0" baseline="0">
              <a:solidFill>
                <a:schemeClr val="dk1"/>
              </a:solidFill>
              <a:effectLst/>
              <a:latin typeface="+mn-lt"/>
              <a:ea typeface="+mn-ea"/>
              <a:cs typeface="+mn-cs"/>
            </a:rPr>
            <a:t>22.8%</a:t>
          </a:r>
          <a:r>
            <a:rPr kumimoji="1" lang="ja-JP" altLang="ja-JP" sz="800" b="0" i="0" baseline="0">
              <a:solidFill>
                <a:schemeClr val="dk1"/>
              </a:solidFill>
              <a:effectLst/>
              <a:latin typeface="+mn-lt"/>
              <a:ea typeface="+mn-ea"/>
              <a:cs typeface="+mn-cs"/>
            </a:rPr>
            <a:t>増）であり、令和３年度における経常収入は令和２年度対比 </a:t>
          </a:r>
          <a:r>
            <a:rPr kumimoji="1" lang="en-US" altLang="ja-JP" sz="800" b="0" i="0" baseline="0">
              <a:solidFill>
                <a:schemeClr val="dk1"/>
              </a:solidFill>
              <a:effectLst/>
              <a:latin typeface="+mn-lt"/>
              <a:ea typeface="+mn-ea"/>
              <a:cs typeface="+mn-cs"/>
            </a:rPr>
            <a:t>33.9</a:t>
          </a:r>
          <a:r>
            <a:rPr kumimoji="1" lang="ja-JP" altLang="ja-JP" sz="800" b="0" i="0" baseline="0">
              <a:solidFill>
                <a:schemeClr val="dk1"/>
              </a:solidFill>
              <a:effectLst/>
              <a:latin typeface="+mn-lt"/>
              <a:ea typeface="+mn-ea"/>
              <a:cs typeface="+mn-cs"/>
            </a:rPr>
            <a:t>％ 増となったが、この改善はあくまでも一時的なものであるため、赤井川村の財政力指数から鑑みて、交付税が総収入の約 </a:t>
          </a:r>
          <a:r>
            <a:rPr kumimoji="1" lang="en-US" altLang="ja-JP" sz="800" b="0" i="0" baseline="0">
              <a:solidFill>
                <a:schemeClr val="dk1"/>
              </a:solidFill>
              <a:effectLst/>
              <a:latin typeface="+mn-lt"/>
              <a:ea typeface="+mn-ea"/>
              <a:cs typeface="+mn-cs"/>
            </a:rPr>
            <a:t>39</a:t>
          </a:r>
          <a:r>
            <a:rPr kumimoji="1" lang="ja-JP" altLang="ja-JP" sz="800" b="0" i="0" baseline="0">
              <a:solidFill>
                <a:schemeClr val="dk1"/>
              </a:solidFill>
              <a:effectLst/>
              <a:latin typeface="+mn-lt"/>
              <a:ea typeface="+mn-ea"/>
              <a:cs typeface="+mn-cs"/>
            </a:rPr>
            <a:t>％を占める現状を念頭に、今後も自主財源を確保し経常経費の抑制に努めるよう取り進める。　　　</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今後においても職員の採用は退職者の補充を原則とするとともに、財務書類より有形固定資産減価償却率が</a:t>
          </a:r>
          <a:r>
            <a:rPr kumimoji="1" lang="en-US" altLang="ja-JP" sz="800" b="0" i="0" baseline="0">
              <a:solidFill>
                <a:schemeClr val="dk1"/>
              </a:solidFill>
              <a:effectLst/>
              <a:latin typeface="+mn-lt"/>
              <a:ea typeface="+mn-ea"/>
              <a:cs typeface="+mn-cs"/>
            </a:rPr>
            <a:t>6</a:t>
          </a:r>
          <a:r>
            <a:rPr kumimoji="1" lang="ja-JP" altLang="ja-JP" sz="800" b="0" i="0" baseline="0">
              <a:solidFill>
                <a:schemeClr val="dk1"/>
              </a:solidFill>
              <a:effectLst/>
              <a:latin typeface="+mn-lt"/>
              <a:ea typeface="+mn-ea"/>
              <a:cs typeface="+mn-cs"/>
            </a:rPr>
            <a:t>割程度であることを踏まえた公共施設等の長寿命化による適正管理及び事業の見直しを含め持続可能な事業への検討を進め、物件費の節減等によって、経常収支比率の</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ヵ年平均 </a:t>
          </a:r>
          <a:r>
            <a:rPr kumimoji="1" lang="en-US" altLang="ja-JP" sz="800" b="0" i="0" baseline="0">
              <a:solidFill>
                <a:schemeClr val="dk1"/>
              </a:solidFill>
              <a:effectLst/>
              <a:latin typeface="+mn-lt"/>
              <a:ea typeface="+mn-ea"/>
              <a:cs typeface="+mn-cs"/>
            </a:rPr>
            <a:t>95</a:t>
          </a:r>
          <a:r>
            <a:rPr kumimoji="1" lang="ja-JP" altLang="ja-JP" sz="800" b="0" i="0" baseline="0">
              <a:solidFill>
                <a:schemeClr val="dk1"/>
              </a:solidFill>
              <a:effectLst/>
              <a:latin typeface="+mn-lt"/>
              <a:ea typeface="+mn-ea"/>
              <a:cs typeface="+mn-cs"/>
            </a:rPr>
            <a:t>％未満を目標とする。</a:t>
          </a:r>
          <a:endParaRPr lang="ja-JP" altLang="ja-JP" sz="8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23585</xdr:rowOff>
    </xdr:from>
    <xdr:to>
      <xdr:col>23</xdr:col>
      <xdr:colOff>133350</xdr:colOff>
      <xdr:row>66</xdr:row>
      <xdr:rowOff>51526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67685"/>
          <a:ext cx="0" cy="1399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23603</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3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51526</xdr:rowOff>
    </xdr:from>
    <xdr:to>
      <xdr:col>24</xdr:col>
      <xdr:colOff>12700</xdr:colOff>
      <xdr:row>66</xdr:row>
      <xdr:rowOff>51526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36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109962</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23585</xdr:rowOff>
    </xdr:from>
    <xdr:to>
      <xdr:col>24</xdr:col>
      <xdr:colOff>12700</xdr:colOff>
      <xdr:row>58</xdr:row>
      <xdr:rowOff>23585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161653</xdr:rowOff>
    </xdr:from>
    <xdr:to>
      <xdr:col>23</xdr:col>
      <xdr:colOff>133350</xdr:colOff>
      <xdr:row>68</xdr:row>
      <xdr:rowOff>29210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91553"/>
          <a:ext cx="8382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109237</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68</xdr:row>
      <xdr:rowOff>29210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30173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86723</xdr:rowOff>
    </xdr:from>
    <xdr:to>
      <xdr:col>19</xdr:col>
      <xdr:colOff>184150</xdr:colOff>
      <xdr:row>63</xdr:row>
      <xdr:rowOff>16873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27050</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4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10160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130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131535</xdr:rowOff>
    </xdr:from>
    <xdr:to>
      <xdr:col>15</xdr:col>
      <xdr:colOff>133350</xdr:colOff>
      <xdr:row>63</xdr:row>
      <xdr:rowOff>61685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71862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73841</xdr:rowOff>
    </xdr:from>
    <xdr:to>
      <xdr:col>11</xdr:col>
      <xdr:colOff>31750</xdr:colOff>
      <xdr:row>66</xdr:row>
      <xdr:rowOff>10160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046641"/>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110853</xdr:rowOff>
    </xdr:from>
    <xdr:to>
      <xdr:col>11</xdr:col>
      <xdr:colOff>82550</xdr:colOff>
      <xdr:row>63</xdr:row>
      <xdr:rowOff>41003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51180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55699</xdr:rowOff>
    </xdr:from>
    <xdr:to>
      <xdr:col>7</xdr:col>
      <xdr:colOff>31750</xdr:colOff>
      <xdr:row>62</xdr:row>
      <xdr:rowOff>157299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167476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110853</xdr:rowOff>
    </xdr:from>
    <xdr:to>
      <xdr:col>23</xdr:col>
      <xdr:colOff>184150</xdr:colOff>
      <xdr:row>63</xdr:row>
      <xdr:rowOff>41003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82930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149860</xdr:rowOff>
    </xdr:from>
    <xdr:to>
      <xdr:col>19</xdr:col>
      <xdr:colOff>184150</xdr:colOff>
      <xdr:row>68</xdr:row>
      <xdr:rowOff>80010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6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64787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72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23041</xdr:rowOff>
    </xdr:from>
    <xdr:to>
      <xdr:col>7</xdr:col>
      <xdr:colOff>31750</xdr:colOff>
      <xdr:row>64</xdr:row>
      <xdr:rowOff>124641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109418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当該決算額は類似団体を大きく上回ったが、施設等の管理業務の大部分を民間に委託していることが大きな要因である。また、令和３年度決算額が令和２年度決算額より</a:t>
          </a:r>
          <a:r>
            <a:rPr kumimoji="1" lang="en-US" altLang="ja-JP" sz="800" b="0" i="0" baseline="0">
              <a:solidFill>
                <a:schemeClr val="dk1"/>
              </a:solidFill>
              <a:effectLst/>
              <a:latin typeface="+mn-lt"/>
              <a:ea typeface="+mn-ea"/>
              <a:cs typeface="+mn-cs"/>
            </a:rPr>
            <a:t>7.8</a:t>
          </a:r>
          <a:r>
            <a:rPr kumimoji="1" lang="ja-JP" altLang="ja-JP" sz="800" b="0" i="0" baseline="0">
              <a:solidFill>
                <a:schemeClr val="dk1"/>
              </a:solidFill>
              <a:effectLst/>
              <a:latin typeface="+mn-lt"/>
              <a:ea typeface="+mn-ea"/>
              <a:cs typeface="+mn-cs"/>
            </a:rPr>
            <a:t>％増となってたが、新型コロナウイルス感染症対策事業の増加やふるさと納税の寄付額の増額（令和２年度対比 約</a:t>
          </a:r>
          <a:r>
            <a:rPr kumimoji="1" lang="en-US" altLang="ja-JP" sz="800" b="0" i="0" baseline="0">
              <a:solidFill>
                <a:schemeClr val="dk1"/>
              </a:solidFill>
              <a:effectLst/>
              <a:latin typeface="+mn-lt"/>
              <a:ea typeface="+mn-ea"/>
              <a:cs typeface="+mn-cs"/>
            </a:rPr>
            <a:t>26</a:t>
          </a:r>
          <a:r>
            <a:rPr kumimoji="1" lang="ja-JP" altLang="ja-JP" sz="800" b="0" i="0" baseline="0">
              <a:solidFill>
                <a:schemeClr val="dk1"/>
              </a:solidFill>
              <a:effectLst/>
              <a:latin typeface="+mn-lt"/>
              <a:ea typeface="+mn-ea"/>
              <a:cs typeface="+mn-cs"/>
            </a:rPr>
            <a:t>％増）と比例して、物件費も増額したと考えられる。</a:t>
          </a:r>
          <a:endParaRPr lang="ja-JP" altLang="ja-JP" sz="800">
            <a:effectLst/>
          </a:endParaRPr>
        </a:p>
        <a:p>
          <a:pPr eaLnBrk="1" fontAlgn="auto" latinLnBrk="0" hangingPunct="1"/>
          <a:r>
            <a:rPr lang="ja-JP" altLang="ja-JP"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H29</a:t>
          </a:r>
          <a:r>
            <a:rPr lang="ja-JP" altLang="ja-JP" sz="800" b="0" i="0" baseline="0">
              <a:solidFill>
                <a:schemeClr val="dk1"/>
              </a:solidFill>
              <a:effectLst/>
              <a:latin typeface="+mn-lt"/>
              <a:ea typeface="+mn-ea"/>
              <a:cs typeface="+mn-cs"/>
            </a:rPr>
            <a:t>年度より</a:t>
          </a:r>
          <a:r>
            <a:rPr kumimoji="1" lang="ja-JP" altLang="ja-JP" sz="800" b="0" i="0" baseline="0">
              <a:solidFill>
                <a:schemeClr val="dk1"/>
              </a:solidFill>
              <a:effectLst/>
              <a:latin typeface="+mn-lt"/>
              <a:ea typeface="+mn-ea"/>
              <a:cs typeface="+mn-cs"/>
            </a:rPr>
            <a:t>住民サービスを保つための職員補充や民間委託等の財政構造によって、当該決算額は年々</a:t>
          </a:r>
          <a:r>
            <a:rPr lang="ja-JP" altLang="ja-JP" sz="800" b="0" i="0" baseline="0">
              <a:solidFill>
                <a:schemeClr val="dk1"/>
              </a:solidFill>
              <a:effectLst/>
              <a:latin typeface="+mn-lt"/>
              <a:ea typeface="+mn-ea"/>
              <a:cs typeface="+mn-cs"/>
            </a:rPr>
            <a:t>増加傾向であるが、</a:t>
          </a:r>
          <a:r>
            <a:rPr kumimoji="1" lang="ja-JP" altLang="ja-JP" sz="800" b="0" i="0" baseline="0">
              <a:solidFill>
                <a:schemeClr val="dk1"/>
              </a:solidFill>
              <a:effectLst/>
              <a:latin typeface="+mn-lt"/>
              <a:ea typeface="+mn-ea"/>
              <a:cs typeface="+mn-cs"/>
            </a:rPr>
            <a:t>数値の改善に向け、委託業務そのものの意義や提供しているサービス自体の必要性及び事業としての持続可能性について検証するとともに、公共施設等総合管理計画等に基づく公共施設の維持管理費等の見直しや一部施設においても指定管理者制度を継続し、より一層の歳出削減と行政の効率化に取り組む。</a:t>
          </a:r>
          <a:endParaRPr lang="ja-JP" altLang="ja-JP" sz="8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93139</xdr:rowOff>
    </xdr:from>
    <xdr:to>
      <xdr:col>23</xdr:col>
      <xdr:colOff>133350</xdr:colOff>
      <xdr:row>85</xdr:row>
      <xdr:rowOff>7925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494939"/>
          <a:ext cx="838200" cy="8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91801</xdr:rowOff>
    </xdr:from>
    <xdr:to>
      <xdr:col>19</xdr:col>
      <xdr:colOff>133350</xdr:colOff>
      <xdr:row>84</xdr:row>
      <xdr:rowOff>93139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322151"/>
          <a:ext cx="889000" cy="17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91801</xdr:rowOff>
    </xdr:from>
    <xdr:to>
      <xdr:col>15</xdr:col>
      <xdr:colOff>82550</xdr:colOff>
      <xdr:row>83</xdr:row>
      <xdr:rowOff>117686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4322151"/>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55485</xdr:rowOff>
    </xdr:from>
    <xdr:to>
      <xdr:col>11</xdr:col>
      <xdr:colOff>31750</xdr:colOff>
      <xdr:row>83</xdr:row>
      <xdr:rowOff>117686</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285835"/>
          <a:ext cx="889000" cy="6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128575</xdr:rowOff>
    </xdr:from>
    <xdr:to>
      <xdr:col>23</xdr:col>
      <xdr:colOff>184150</xdr:colOff>
      <xdr:row>85</xdr:row>
      <xdr:rowOff>58725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53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100652</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50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42339</xdr:rowOff>
    </xdr:from>
    <xdr:to>
      <xdr:col>19</xdr:col>
      <xdr:colOff>184150</xdr:colOff>
      <xdr:row>84</xdr:row>
      <xdr:rowOff>143939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4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128716</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530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41001</xdr:rowOff>
    </xdr:from>
    <xdr:to>
      <xdr:col>15</xdr:col>
      <xdr:colOff>133350</xdr:colOff>
      <xdr:row>83</xdr:row>
      <xdr:rowOff>142601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2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127378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35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66886</xdr:rowOff>
    </xdr:from>
    <xdr:to>
      <xdr:col>11</xdr:col>
      <xdr:colOff>82550</xdr:colOff>
      <xdr:row>83</xdr:row>
      <xdr:rowOff>168486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2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153263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38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4685</xdr:rowOff>
    </xdr:from>
    <xdr:to>
      <xdr:col>7</xdr:col>
      <xdr:colOff>31750</xdr:colOff>
      <xdr:row>83</xdr:row>
      <xdr:rowOff>106285</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23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91062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32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年度から給与是正措置を実施し、国を下回ったものの類似団体より</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％上回っている状況である。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今後も中長期的な視点に立って、従前同様に職務職責に応じた給料体系、各種手当の見直しを行い、</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集中改革プラン</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に掲げたラスパイレス指数１００を超えることが無いよう、また住民の理解が得られるよう給与の適正化に努める。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42227</xdr:rowOff>
    </xdr:from>
    <xdr:to>
      <xdr:col>81</xdr:col>
      <xdr:colOff>44450</xdr:colOff>
      <xdr:row>88</xdr:row>
      <xdr:rowOff>42227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129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88</xdr:row>
      <xdr:rowOff>42227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15211"/>
          <a:ext cx="889000" cy="1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80963</xdr:rowOff>
    </xdr:from>
    <xdr:to>
      <xdr:col>72</xdr:col>
      <xdr:colOff>203200</xdr:colOff>
      <xdr:row>87</xdr:row>
      <xdr:rowOff>99061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9711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80963</xdr:rowOff>
    </xdr:from>
    <xdr:to>
      <xdr:col>68</xdr:col>
      <xdr:colOff>152400</xdr:colOff>
      <xdr:row>87</xdr:row>
      <xdr:rowOff>117157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971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162877</xdr:rowOff>
    </xdr:from>
    <xdr:to>
      <xdr:col>81</xdr:col>
      <xdr:colOff>95250</xdr:colOff>
      <xdr:row>88</xdr:row>
      <xdr:rowOff>93027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58754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7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162877</xdr:rowOff>
    </xdr:from>
    <xdr:to>
      <xdr:col>77</xdr:col>
      <xdr:colOff>95250</xdr:colOff>
      <xdr:row>88</xdr:row>
      <xdr:rowOff>93027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77804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65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30163</xdr:rowOff>
    </xdr:from>
    <xdr:to>
      <xdr:col>68</xdr:col>
      <xdr:colOff>203200</xdr:colOff>
      <xdr:row>87</xdr:row>
      <xdr:rowOff>131763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116540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を類似団体と比較すると、職員数は多い状況にあるが、民生費・衛生費関係の専門職の複数配置や直営事業による要因が大きく、事業の見直しや効率的な職員配置等により、今後の職員採用においても退職者の補充を原則とした行政運営を継続し、住民サービスを低下させることなく、より適正な定員管理に努め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160274</xdr:rowOff>
    </xdr:from>
    <xdr:to>
      <xdr:col>81</xdr:col>
      <xdr:colOff>44450</xdr:colOff>
      <xdr:row>63</xdr:row>
      <xdr:rowOff>54664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90174"/>
          <a:ext cx="838200" cy="6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41692</xdr:rowOff>
    </xdr:from>
    <xdr:to>
      <xdr:col>77</xdr:col>
      <xdr:colOff>44450</xdr:colOff>
      <xdr:row>62</xdr:row>
      <xdr:rowOff>160274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71592"/>
          <a:ext cx="889000" cy="1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23767</xdr:rowOff>
    </xdr:from>
    <xdr:to>
      <xdr:col>72</xdr:col>
      <xdr:colOff>203200</xdr:colOff>
      <xdr:row>62</xdr:row>
      <xdr:rowOff>41692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53667"/>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23767</xdr:rowOff>
    </xdr:from>
    <xdr:to>
      <xdr:col>68</xdr:col>
      <xdr:colOff>152400</xdr:colOff>
      <xdr:row>62</xdr:row>
      <xdr:rowOff>51344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65366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3864</xdr:rowOff>
    </xdr:from>
    <xdr:to>
      <xdr:col>81</xdr:col>
      <xdr:colOff>95250</xdr:colOff>
      <xdr:row>63</xdr:row>
      <xdr:rowOff>105464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8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147391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7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109474</xdr:rowOff>
    </xdr:from>
    <xdr:to>
      <xdr:col>77</xdr:col>
      <xdr:colOff>95250</xdr:colOff>
      <xdr:row>63</xdr:row>
      <xdr:rowOff>39624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24401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162342</xdr:rowOff>
    </xdr:from>
    <xdr:to>
      <xdr:col>73</xdr:col>
      <xdr:colOff>44450</xdr:colOff>
      <xdr:row>62</xdr:row>
      <xdr:rowOff>92492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77269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0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144417</xdr:rowOff>
    </xdr:from>
    <xdr:to>
      <xdr:col>68</xdr:col>
      <xdr:colOff>203200</xdr:colOff>
      <xdr:row>62</xdr:row>
      <xdr:rowOff>74567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59344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544</xdr:rowOff>
    </xdr:from>
    <xdr:to>
      <xdr:col>64</xdr:col>
      <xdr:colOff>152400</xdr:colOff>
      <xdr:row>62</xdr:row>
      <xdr:rowOff>102144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86921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800">
              <a:solidFill>
                <a:schemeClr val="dk1"/>
              </a:solidFill>
              <a:effectLst/>
              <a:latin typeface="+mn-lt"/>
              <a:ea typeface="+mn-ea"/>
              <a:cs typeface="+mn-cs"/>
            </a:rPr>
            <a:t>類似団体内平均を</a:t>
          </a:r>
          <a:r>
            <a:rPr kumimoji="1" lang="en-US" altLang="ja-JP" sz="800">
              <a:solidFill>
                <a:schemeClr val="dk1"/>
              </a:solidFill>
              <a:effectLst/>
              <a:latin typeface="+mn-lt"/>
              <a:ea typeface="+mn-ea"/>
              <a:cs typeface="+mn-cs"/>
            </a:rPr>
            <a:t>1.2</a:t>
          </a:r>
          <a:r>
            <a:rPr kumimoji="1" lang="ja-JP" altLang="ja-JP" sz="800">
              <a:solidFill>
                <a:schemeClr val="dk1"/>
              </a:solidFill>
              <a:effectLst/>
              <a:latin typeface="+mn-lt"/>
              <a:ea typeface="+mn-ea"/>
              <a:cs typeface="+mn-cs"/>
            </a:rPr>
            <a:t>％下回って、当該比率は令和元年度よりほぼ同水準にあった。平成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年度及び令和元年度償還額 約</a:t>
          </a:r>
          <a:r>
            <a:rPr kumimoji="1" lang="en-US" altLang="ja-JP" sz="800">
              <a:solidFill>
                <a:schemeClr val="dk1"/>
              </a:solidFill>
              <a:effectLst/>
              <a:latin typeface="+mn-lt"/>
              <a:ea typeface="+mn-ea"/>
              <a:cs typeface="+mn-cs"/>
            </a:rPr>
            <a:t>2.4</a:t>
          </a:r>
          <a:r>
            <a:rPr kumimoji="1" lang="ja-JP" altLang="ja-JP" sz="800">
              <a:solidFill>
                <a:schemeClr val="dk1"/>
              </a:solidFill>
              <a:effectLst/>
              <a:latin typeface="+mn-lt"/>
              <a:ea typeface="+mn-ea"/>
              <a:cs typeface="+mn-cs"/>
            </a:rPr>
            <a:t>億円をピークに、令和３年度における当該比率は令和２年度対比 </a:t>
          </a:r>
          <a:r>
            <a:rPr kumimoji="1" lang="en-US" altLang="ja-JP" sz="800">
              <a:solidFill>
                <a:schemeClr val="dk1"/>
              </a:solidFill>
              <a:effectLst/>
              <a:latin typeface="+mn-lt"/>
              <a:ea typeface="+mn-ea"/>
              <a:cs typeface="+mn-cs"/>
            </a:rPr>
            <a:t>0.3</a:t>
          </a:r>
          <a:r>
            <a:rPr kumimoji="1" lang="ja-JP" altLang="ja-JP" sz="800">
              <a:solidFill>
                <a:schemeClr val="dk1"/>
              </a:solidFill>
              <a:effectLst/>
              <a:latin typeface="+mn-lt"/>
              <a:ea typeface="+mn-ea"/>
              <a:cs typeface="+mn-cs"/>
            </a:rPr>
            <a:t>％ 減 となった。</a:t>
          </a:r>
          <a:endParaRPr lang="ja-JP" altLang="ja-JP" sz="800">
            <a:effectLst/>
          </a:endParaRPr>
        </a:p>
        <a:p>
          <a:r>
            <a:rPr kumimoji="1" lang="ja-JP" altLang="ja-JP" sz="800">
              <a:solidFill>
                <a:schemeClr val="dk1"/>
              </a:solidFill>
              <a:effectLst/>
              <a:latin typeface="+mn-lt"/>
              <a:ea typeface="+mn-ea"/>
              <a:cs typeface="+mn-cs"/>
            </a:rPr>
            <a:t>　今後も緊急性・住民ニーズを的確に把握した事業の選択や、交付税措置の見込まれる地方債の優先的な活用、借入条件の見直し等、償還額の平準化と実質公債費率の上昇を抑えるよう努める。加えて、公共施設等の大型改修を見据えて、事業債以外の特定財源の獲得を取り進める。</a:t>
          </a:r>
          <a:endParaRPr lang="ja-JP" altLang="ja-JP" sz="8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84244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0895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84244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0895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60113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04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19896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9850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自主財源である税の収納率向上を図るとともに、地方債の新規・継続事業の実施について総点検を図り、公債費等義務的経費の削減を中心とした行財政改革を進め、財政の健全化に努める。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1,115
1,038
280.09
3,239,225
3,097,555
133,544
1,517,408
2,350,868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人件費にかかるものは、従前より類似団体平均とほぼ同水準程度で推移していた。</a:t>
          </a:r>
          <a:r>
            <a:rPr lang="ja-JP" altLang="ja-JP" sz="800">
              <a:solidFill>
                <a:schemeClr val="dk1"/>
              </a:solidFill>
              <a:effectLst/>
              <a:latin typeface="+mn-lt"/>
              <a:ea typeface="+mn-ea"/>
              <a:cs typeface="+mn-cs"/>
            </a:rPr>
            <a:t>令和</a:t>
          </a:r>
          <a:r>
            <a:rPr lang="en-US" altLang="ja-JP" sz="800">
              <a:solidFill>
                <a:schemeClr val="dk1"/>
              </a:solidFill>
              <a:effectLst/>
              <a:latin typeface="+mn-lt"/>
              <a:ea typeface="+mn-ea"/>
              <a:cs typeface="+mn-cs"/>
            </a:rPr>
            <a:t>2</a:t>
          </a:r>
          <a:r>
            <a:rPr lang="ja-JP" altLang="ja-JP" sz="800">
              <a:solidFill>
                <a:schemeClr val="dk1"/>
              </a:solidFill>
              <a:effectLst/>
              <a:latin typeface="+mn-lt"/>
              <a:ea typeface="+mn-ea"/>
              <a:cs typeface="+mn-cs"/>
            </a:rPr>
            <a:t>年度において、会計年度任用職員制度等の影響により費用が増加したが、令和</a:t>
          </a:r>
          <a:r>
            <a:rPr lang="en-US" altLang="ja-JP" sz="800">
              <a:solidFill>
                <a:schemeClr val="dk1"/>
              </a:solidFill>
              <a:effectLst/>
              <a:latin typeface="+mn-lt"/>
              <a:ea typeface="+mn-ea"/>
              <a:cs typeface="+mn-cs"/>
            </a:rPr>
            <a:t>3</a:t>
          </a:r>
          <a:r>
            <a:rPr lang="ja-JP" altLang="ja-JP" sz="800">
              <a:solidFill>
                <a:schemeClr val="dk1"/>
              </a:solidFill>
              <a:effectLst/>
              <a:latin typeface="+mn-lt"/>
              <a:ea typeface="+mn-ea"/>
              <a:cs typeface="+mn-cs"/>
            </a:rPr>
            <a:t>年度においては、退職等により再び類似団体と同水準程度に戻った。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職員採用は退職者の補充を基本としているが、住民サービスを保つために人件費は平成</a:t>
          </a:r>
          <a:r>
            <a:rPr kumimoji="1" lang="en-US" altLang="ja-JP" sz="800" b="0" i="0" baseline="0">
              <a:solidFill>
                <a:schemeClr val="dk1"/>
              </a:solidFill>
              <a:effectLst/>
              <a:latin typeface="+mn-lt"/>
              <a:ea typeface="+mn-ea"/>
              <a:cs typeface="+mn-cs"/>
            </a:rPr>
            <a:t>29</a:t>
          </a:r>
          <a:r>
            <a:rPr kumimoji="1" lang="ja-JP" altLang="ja-JP" sz="800" b="0" i="0" baseline="0">
              <a:solidFill>
                <a:schemeClr val="dk1"/>
              </a:solidFill>
              <a:effectLst/>
              <a:latin typeface="+mn-lt"/>
              <a:ea typeface="+mn-ea"/>
              <a:cs typeface="+mn-cs"/>
            </a:rPr>
            <a:t>年度以降より自然増加の傾向となっていた。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今後も指定管理制度等による官民連携を検討・活用しながら、職員の定数管理とともに人件費の抑制を検討していく。</a:t>
          </a:r>
          <a:endParaRPr lang="ja-JP" altLang="ja-JP" sz="8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38</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7488"/>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38</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464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22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5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71628</xdr:rowOff>
    </xdr:from>
    <xdr:to>
      <xdr:col>20</xdr:col>
      <xdr:colOff>38100</xdr:colOff>
      <xdr:row>39</xdr:row>
      <xdr:rowOff>1778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158005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物件費は類似団体平均と比較し、</a:t>
          </a:r>
          <a:r>
            <a:rPr kumimoji="1" lang="en-US" altLang="ja-JP" sz="800" b="0" i="0" baseline="0">
              <a:solidFill>
                <a:schemeClr val="dk1"/>
              </a:solidFill>
              <a:effectLst/>
              <a:latin typeface="+mn-lt"/>
              <a:ea typeface="+mn-ea"/>
              <a:cs typeface="+mn-cs"/>
            </a:rPr>
            <a:t>4.7</a:t>
          </a:r>
          <a:r>
            <a:rPr kumimoji="1" lang="ja-JP" altLang="ja-JP" sz="800" b="0" i="0" baseline="0">
              <a:solidFill>
                <a:schemeClr val="dk1"/>
              </a:solidFill>
              <a:effectLst/>
              <a:latin typeface="+mn-lt"/>
              <a:ea typeface="+mn-ea"/>
              <a:cs typeface="+mn-cs"/>
            </a:rPr>
            <a:t>％上回り、経常収支比率が著しく高く、財政構造の弾力性の硬直化の要因となっている。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なお、令和３年度では、令和２年度と比較し、水利施設管理事業に係る隔年事業が完了したことに加え、</a:t>
          </a:r>
          <a:r>
            <a:rPr lang="ja-JP" altLang="ja-JP" sz="800">
              <a:solidFill>
                <a:schemeClr val="dk1"/>
              </a:solidFill>
              <a:effectLst/>
              <a:latin typeface="+mn-lt"/>
              <a:ea typeface="+mn-ea"/>
              <a:cs typeface="+mn-cs"/>
            </a:rPr>
            <a:t>経常収入が令和２年度対比 </a:t>
          </a:r>
          <a:r>
            <a:rPr lang="en-US" altLang="ja-JP" sz="800">
              <a:solidFill>
                <a:schemeClr val="dk1"/>
              </a:solidFill>
              <a:effectLst/>
              <a:latin typeface="+mn-lt"/>
              <a:ea typeface="+mn-ea"/>
              <a:cs typeface="+mn-cs"/>
            </a:rPr>
            <a:t>33.9</a:t>
          </a:r>
          <a:r>
            <a:rPr lang="ja-JP" altLang="ja-JP" sz="800">
              <a:solidFill>
                <a:schemeClr val="dk1"/>
              </a:solidFill>
              <a:effectLst/>
              <a:latin typeface="+mn-lt"/>
              <a:ea typeface="+mn-ea"/>
              <a:cs typeface="+mn-cs"/>
            </a:rPr>
            <a:t>％ 増となったことで、当該費にかかる経常収支比率が令和２年度対比 </a:t>
          </a:r>
          <a:r>
            <a:rPr lang="en-US" altLang="ja-JP" sz="800">
              <a:solidFill>
                <a:schemeClr val="dk1"/>
              </a:solidFill>
              <a:effectLst/>
              <a:latin typeface="+mn-lt"/>
              <a:ea typeface="+mn-ea"/>
              <a:cs typeface="+mn-cs"/>
            </a:rPr>
            <a:t>7.0</a:t>
          </a:r>
          <a:r>
            <a:rPr lang="ja-JP" altLang="ja-JP" sz="800">
              <a:solidFill>
                <a:schemeClr val="dk1"/>
              </a:solidFill>
              <a:effectLst/>
              <a:latin typeface="+mn-lt"/>
              <a:ea typeface="+mn-ea"/>
              <a:cs typeface="+mn-cs"/>
            </a:rPr>
            <a:t>％ 減となった。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施設等の維持管理業務を委託している財政構造が高止まりの要因でありながらも、遊休施設等の利活用の見直しを含め、より一層の経費節減を図っていく。</a:t>
          </a:r>
          <a:endParaRPr lang="ja-JP" altLang="ja-JP" sz="8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62992</xdr:rowOff>
    </xdr:from>
    <xdr:to>
      <xdr:col>82</xdr:col>
      <xdr:colOff>107950</xdr:colOff>
      <xdr:row>20</xdr:row>
      <xdr:rowOff>40132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49092"/>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163576</xdr:rowOff>
    </xdr:from>
    <xdr:to>
      <xdr:col>78</xdr:col>
      <xdr:colOff>69850</xdr:colOff>
      <xdr:row>20</xdr:row>
      <xdr:rowOff>40132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24967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163576</xdr:rowOff>
    </xdr:from>
    <xdr:to>
      <xdr:col>73</xdr:col>
      <xdr:colOff>180975</xdr:colOff>
      <xdr:row>19</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2496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37846</xdr:rowOff>
    </xdr:from>
    <xdr:to>
      <xdr:col>69</xdr:col>
      <xdr:colOff>92075</xdr:colOff>
      <xdr:row>19</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2953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xdr:rowOff>
    </xdr:from>
    <xdr:to>
      <xdr:col>82</xdr:col>
      <xdr:colOff>158750</xdr:colOff>
      <xdr:row>18</xdr:row>
      <xdr:rowOff>113792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155719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160782</xdr:rowOff>
    </xdr:from>
    <xdr:to>
      <xdr:col>78</xdr:col>
      <xdr:colOff>120650</xdr:colOff>
      <xdr:row>20</xdr:row>
      <xdr:rowOff>90932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4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75709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50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158496</xdr:rowOff>
    </xdr:from>
    <xdr:to>
      <xdr:col>65</xdr:col>
      <xdr:colOff>53975</xdr:colOff>
      <xdr:row>19</xdr:row>
      <xdr:rowOff>88646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73423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扶助費は類似団体平均と比較し、</a:t>
          </a:r>
          <a:r>
            <a:rPr kumimoji="1" lang="en-US" altLang="ja-JP" sz="800" b="0" i="0" baseline="0">
              <a:solidFill>
                <a:schemeClr val="dk1"/>
              </a:solidFill>
              <a:effectLst/>
              <a:latin typeface="+mn-lt"/>
              <a:ea typeface="+mn-ea"/>
              <a:cs typeface="+mn-cs"/>
            </a:rPr>
            <a:t>1.1</a:t>
          </a:r>
          <a:r>
            <a:rPr kumimoji="1" lang="ja-JP" altLang="ja-JP" sz="800" b="0" i="0" baseline="0">
              <a:solidFill>
                <a:schemeClr val="dk1"/>
              </a:solidFill>
              <a:effectLst/>
              <a:latin typeface="+mn-lt"/>
              <a:ea typeface="+mn-ea"/>
              <a:cs typeface="+mn-cs"/>
            </a:rPr>
            <a:t>％下回っており、比率はほぼ一定して推移している。当該費における経常経費充当一般財源等は令和</a:t>
          </a:r>
          <a:r>
            <a:rPr kumimoji="1" lang="en-US" altLang="ja-JP" sz="800" b="0" i="0" baseline="0">
              <a:solidFill>
                <a:schemeClr val="dk1"/>
              </a:solidFill>
              <a:effectLst/>
              <a:latin typeface="+mn-lt"/>
              <a:ea typeface="+mn-ea"/>
              <a:cs typeface="+mn-cs"/>
            </a:rPr>
            <a:t>2</a:t>
          </a:r>
          <a:r>
            <a:rPr kumimoji="1" lang="ja-JP" altLang="ja-JP" sz="800" b="0" i="0" baseline="0">
              <a:solidFill>
                <a:schemeClr val="dk1"/>
              </a:solidFill>
              <a:effectLst/>
              <a:latin typeface="+mn-lt"/>
              <a:ea typeface="+mn-ea"/>
              <a:cs typeface="+mn-cs"/>
            </a:rPr>
            <a:t>年度対比 </a:t>
          </a:r>
          <a:r>
            <a:rPr kumimoji="1" lang="en-US" altLang="ja-JP" sz="800" b="0" i="0" baseline="0">
              <a:solidFill>
                <a:schemeClr val="dk1"/>
              </a:solidFill>
              <a:effectLst/>
              <a:latin typeface="+mn-lt"/>
              <a:ea typeface="+mn-ea"/>
              <a:cs typeface="+mn-cs"/>
            </a:rPr>
            <a:t>6.9%</a:t>
          </a:r>
          <a:r>
            <a:rPr kumimoji="1" lang="ja-JP" altLang="ja-JP" sz="800" b="0" i="0" baseline="0">
              <a:solidFill>
                <a:schemeClr val="dk1"/>
              </a:solidFill>
              <a:effectLst/>
              <a:latin typeface="+mn-lt"/>
              <a:ea typeface="+mn-ea"/>
              <a:cs typeface="+mn-cs"/>
            </a:rPr>
            <a:t>増であるが、</a:t>
          </a:r>
          <a:r>
            <a:rPr lang="ja-JP" altLang="ja-JP" sz="800">
              <a:solidFill>
                <a:schemeClr val="dk1"/>
              </a:solidFill>
              <a:effectLst/>
              <a:latin typeface="+mn-lt"/>
              <a:ea typeface="+mn-ea"/>
              <a:cs typeface="+mn-cs"/>
            </a:rPr>
            <a:t>経常収入が令和２年度対比 </a:t>
          </a:r>
          <a:r>
            <a:rPr lang="en-US" altLang="ja-JP" sz="800">
              <a:solidFill>
                <a:schemeClr val="dk1"/>
              </a:solidFill>
              <a:effectLst/>
              <a:latin typeface="+mn-lt"/>
              <a:ea typeface="+mn-ea"/>
              <a:cs typeface="+mn-cs"/>
            </a:rPr>
            <a:t>33.9</a:t>
          </a:r>
          <a:r>
            <a:rPr lang="ja-JP" altLang="ja-JP" sz="800">
              <a:solidFill>
                <a:schemeClr val="dk1"/>
              </a:solidFill>
              <a:effectLst/>
              <a:latin typeface="+mn-lt"/>
              <a:ea typeface="+mn-ea"/>
              <a:cs typeface="+mn-cs"/>
            </a:rPr>
            <a:t>％ 増となったことで、経常収支比率は令和２年度対比より</a:t>
          </a:r>
          <a:r>
            <a:rPr lang="en-US" altLang="ja-JP" sz="800">
              <a:solidFill>
                <a:schemeClr val="dk1"/>
              </a:solidFill>
              <a:effectLst/>
              <a:latin typeface="+mn-lt"/>
              <a:ea typeface="+mn-ea"/>
              <a:cs typeface="+mn-cs"/>
            </a:rPr>
            <a:t>0.4</a:t>
          </a:r>
          <a:r>
            <a:rPr lang="ja-JP" altLang="ja-JP" sz="800">
              <a:solidFill>
                <a:schemeClr val="dk1"/>
              </a:solidFill>
              <a:effectLst/>
              <a:latin typeface="+mn-lt"/>
              <a:ea typeface="+mn-ea"/>
              <a:cs typeface="+mn-cs"/>
            </a:rPr>
            <a:t>％ 減となった。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今後も高齢化の進展などを見極め、財政を圧迫するような過度な施策（独自施策）は慎重に検討し、かつ住民サービスの低下を招かないよう努める。</a:t>
          </a:r>
          <a:endParaRPr lang="ja-JP" altLang="ja-JP" sz="8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710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その他の経費は類似団体平均と比較し、</a:t>
          </a:r>
          <a:r>
            <a:rPr kumimoji="1" lang="en-US" altLang="ja-JP" sz="800" b="0" i="0" baseline="0">
              <a:solidFill>
                <a:schemeClr val="dk1"/>
              </a:solidFill>
              <a:effectLst/>
              <a:latin typeface="+mn-lt"/>
              <a:ea typeface="+mn-ea"/>
              <a:cs typeface="+mn-cs"/>
            </a:rPr>
            <a:t>3.0</a:t>
          </a:r>
          <a:r>
            <a:rPr kumimoji="1" lang="ja-JP" altLang="ja-JP" sz="800" b="0" i="0" baseline="0">
              <a:solidFill>
                <a:schemeClr val="dk1"/>
              </a:solidFill>
              <a:effectLst/>
              <a:latin typeface="+mn-lt"/>
              <a:ea typeface="+mn-ea"/>
              <a:cs typeface="+mn-cs"/>
            </a:rPr>
            <a:t>％上回っている。令和</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年度では、</a:t>
          </a:r>
          <a:r>
            <a:rPr lang="ja-JP" altLang="ja-JP" sz="800">
              <a:solidFill>
                <a:schemeClr val="dk1"/>
              </a:solidFill>
              <a:effectLst/>
              <a:latin typeface="+mn-lt"/>
              <a:ea typeface="+mn-ea"/>
              <a:cs typeface="+mn-cs"/>
            </a:rPr>
            <a:t>経常収入が令和２年度対比 </a:t>
          </a:r>
          <a:r>
            <a:rPr lang="en-US" altLang="ja-JP" sz="800">
              <a:solidFill>
                <a:schemeClr val="dk1"/>
              </a:solidFill>
              <a:effectLst/>
              <a:latin typeface="+mn-lt"/>
              <a:ea typeface="+mn-ea"/>
              <a:cs typeface="+mn-cs"/>
            </a:rPr>
            <a:t>33.9</a:t>
          </a:r>
          <a:r>
            <a:rPr lang="ja-JP" altLang="ja-JP" sz="800">
              <a:solidFill>
                <a:schemeClr val="dk1"/>
              </a:solidFill>
              <a:effectLst/>
              <a:latin typeface="+mn-lt"/>
              <a:ea typeface="+mn-ea"/>
              <a:cs typeface="+mn-cs"/>
            </a:rPr>
            <a:t>％ 増となった</a:t>
          </a:r>
          <a:r>
            <a:rPr kumimoji="1" lang="ja-JP" altLang="ja-JP" sz="800" b="0" i="0" baseline="0">
              <a:solidFill>
                <a:schemeClr val="dk1"/>
              </a:solidFill>
              <a:effectLst/>
              <a:latin typeface="+mn-lt"/>
              <a:ea typeface="+mn-ea"/>
              <a:cs typeface="+mn-cs"/>
            </a:rPr>
            <a:t>ため、平成</a:t>
          </a:r>
          <a:r>
            <a:rPr kumimoji="1" lang="en-US" altLang="ja-JP" sz="800" b="0" i="0" baseline="0">
              <a:solidFill>
                <a:schemeClr val="dk1"/>
              </a:solidFill>
              <a:effectLst/>
              <a:latin typeface="+mn-lt"/>
              <a:ea typeface="+mn-ea"/>
              <a:cs typeface="+mn-cs"/>
            </a:rPr>
            <a:t>30</a:t>
          </a:r>
          <a:r>
            <a:rPr kumimoji="1" lang="ja-JP" altLang="ja-JP" sz="800" b="0" i="0" baseline="0">
              <a:solidFill>
                <a:schemeClr val="dk1"/>
              </a:solidFill>
              <a:effectLst/>
              <a:latin typeface="+mn-lt"/>
              <a:ea typeface="+mn-ea"/>
              <a:cs typeface="+mn-cs"/>
            </a:rPr>
            <a:t>年度からほぼ同水準であった当該水準が令</a:t>
          </a:r>
          <a:r>
            <a:rPr lang="ja-JP" altLang="ja-JP" sz="800">
              <a:solidFill>
                <a:schemeClr val="dk1"/>
              </a:solidFill>
              <a:effectLst/>
              <a:latin typeface="+mn-lt"/>
              <a:ea typeface="+mn-ea"/>
              <a:cs typeface="+mn-cs"/>
            </a:rPr>
            <a:t>和２年度対比 </a:t>
          </a:r>
          <a:r>
            <a:rPr lang="en-US" altLang="ja-JP" sz="800">
              <a:solidFill>
                <a:schemeClr val="dk1"/>
              </a:solidFill>
              <a:effectLst/>
              <a:latin typeface="+mn-lt"/>
              <a:ea typeface="+mn-ea"/>
              <a:cs typeface="+mn-cs"/>
            </a:rPr>
            <a:t>3.2</a:t>
          </a:r>
          <a:r>
            <a:rPr lang="ja-JP" altLang="ja-JP" sz="800">
              <a:solidFill>
                <a:schemeClr val="dk1"/>
              </a:solidFill>
              <a:effectLst/>
              <a:latin typeface="+mn-lt"/>
              <a:ea typeface="+mn-ea"/>
              <a:cs typeface="+mn-cs"/>
            </a:rPr>
            <a:t>％ 減となった</a:t>
          </a:r>
          <a:r>
            <a:rPr kumimoji="1" lang="ja-JP" altLang="ja-JP" sz="800" b="0" i="0" baseline="0">
              <a:solidFill>
                <a:schemeClr val="dk1"/>
              </a:solidFill>
              <a:effectLst/>
              <a:latin typeface="+mn-lt"/>
              <a:ea typeface="+mn-ea"/>
              <a:cs typeface="+mn-cs"/>
            </a:rPr>
            <a:t>。</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今後も公共施設等総合管理計画に基づき、事業全般の見直しに努め、繰出金の抑制や施設の長寿命化などによって、経費の抑制に努める。</a:t>
          </a:r>
          <a:endParaRPr lang="ja-JP" altLang="ja-JP" sz="8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163576</xdr:rowOff>
    </xdr:from>
    <xdr:to>
      <xdr:col>82</xdr:col>
      <xdr:colOff>107950</xdr:colOff>
      <xdr:row>57</xdr:row>
      <xdr:rowOff>138430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6477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133858</xdr:rowOff>
    </xdr:from>
    <xdr:to>
      <xdr:col>78</xdr:col>
      <xdr:colOff>69850</xdr:colOff>
      <xdr:row>57</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906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133858</xdr:rowOff>
    </xdr:from>
    <xdr:to>
      <xdr:col>73</xdr:col>
      <xdr:colOff>180975</xdr:colOff>
      <xdr:row>57</xdr:row>
      <xdr:rowOff>143002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906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143002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196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84853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83058</xdr:rowOff>
    </xdr:from>
    <xdr:to>
      <xdr:col>74</xdr:col>
      <xdr:colOff>31750</xdr:colOff>
      <xdr:row>58</xdr:row>
      <xdr:rowOff>13208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169435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92202</xdr:rowOff>
    </xdr:from>
    <xdr:to>
      <xdr:col>69</xdr:col>
      <xdr:colOff>142875</xdr:colOff>
      <xdr:row>58</xdr:row>
      <xdr:rowOff>22352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7129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　補助費等は類似団体平均と比較し、</a:t>
          </a:r>
          <a:r>
            <a:rPr kumimoji="1" lang="en-US" altLang="ja-JP" sz="800" b="0" i="0" baseline="0">
              <a:solidFill>
                <a:schemeClr val="dk1"/>
              </a:solidFill>
              <a:effectLst/>
              <a:latin typeface="+mn-lt"/>
              <a:ea typeface="+mn-ea"/>
              <a:cs typeface="+mn-cs"/>
            </a:rPr>
            <a:t>3.1 </a:t>
          </a:r>
          <a:r>
            <a:rPr kumimoji="1" lang="ja-JP" altLang="ja-JP" sz="800" b="0" i="0" baseline="0">
              <a:solidFill>
                <a:schemeClr val="dk1"/>
              </a:solidFill>
              <a:effectLst/>
              <a:latin typeface="+mn-lt"/>
              <a:ea typeface="+mn-ea"/>
              <a:cs typeface="+mn-cs"/>
            </a:rPr>
            <a:t>％上回っている。平成</a:t>
          </a:r>
          <a:r>
            <a:rPr kumimoji="1" lang="en-US" altLang="ja-JP" sz="800" b="0" i="0" baseline="0">
              <a:solidFill>
                <a:schemeClr val="dk1"/>
              </a:solidFill>
              <a:effectLst/>
              <a:latin typeface="+mn-lt"/>
              <a:ea typeface="+mn-ea"/>
              <a:cs typeface="+mn-cs"/>
            </a:rPr>
            <a:t>29</a:t>
          </a:r>
          <a:r>
            <a:rPr kumimoji="1" lang="ja-JP" altLang="ja-JP" sz="800" b="0" i="0" baseline="0">
              <a:solidFill>
                <a:schemeClr val="dk1"/>
              </a:solidFill>
              <a:effectLst/>
              <a:latin typeface="+mn-lt"/>
              <a:ea typeface="+mn-ea"/>
              <a:cs typeface="+mn-cs"/>
            </a:rPr>
            <a:t>年度から令和２年度までは一部事組合等への負担金増や居宅介護支援事業所運営に対する補助事業が主な増加要因であったが、</a:t>
          </a:r>
          <a:r>
            <a:rPr lang="ja-JP" altLang="ja-JP" sz="800">
              <a:solidFill>
                <a:schemeClr val="dk1"/>
              </a:solidFill>
              <a:effectLst/>
              <a:latin typeface="+mn-lt"/>
              <a:ea typeface="+mn-ea"/>
              <a:cs typeface="+mn-cs"/>
            </a:rPr>
            <a:t>経常収入が令和２年度対比 </a:t>
          </a:r>
          <a:r>
            <a:rPr lang="en-US" altLang="ja-JP" sz="800">
              <a:solidFill>
                <a:schemeClr val="dk1"/>
              </a:solidFill>
              <a:effectLst/>
              <a:latin typeface="+mn-lt"/>
              <a:ea typeface="+mn-ea"/>
              <a:cs typeface="+mn-cs"/>
            </a:rPr>
            <a:t>33.9</a:t>
          </a:r>
          <a:r>
            <a:rPr lang="ja-JP" altLang="ja-JP" sz="800">
              <a:solidFill>
                <a:schemeClr val="dk1"/>
              </a:solidFill>
              <a:effectLst/>
              <a:latin typeface="+mn-lt"/>
              <a:ea typeface="+mn-ea"/>
              <a:cs typeface="+mn-cs"/>
            </a:rPr>
            <a:t>％ 増となったことで、当該費にかかる経常収支比率が令和２年度対比 </a:t>
          </a:r>
          <a:r>
            <a:rPr lang="en-US" altLang="ja-JP" sz="800">
              <a:solidFill>
                <a:schemeClr val="dk1"/>
              </a:solidFill>
              <a:effectLst/>
              <a:latin typeface="+mn-lt"/>
              <a:ea typeface="+mn-ea"/>
              <a:cs typeface="+mn-cs"/>
            </a:rPr>
            <a:t>4.7</a:t>
          </a:r>
          <a:r>
            <a:rPr lang="ja-JP" altLang="ja-JP" sz="800">
              <a:solidFill>
                <a:schemeClr val="dk1"/>
              </a:solidFill>
              <a:effectLst/>
              <a:latin typeface="+mn-lt"/>
              <a:ea typeface="+mn-ea"/>
              <a:cs typeface="+mn-cs"/>
            </a:rPr>
            <a:t>％ 減となった。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今後も各種団体活動や各振興事業等の見直し、効率化を図りながら負担経費の抑制に可能な限り取り組み、改善に努める。</a:t>
          </a:r>
          <a:endParaRPr lang="ja-JP" altLang="ja-JP" sz="8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427216"/>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5598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559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86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公債費の償還が平成</a:t>
          </a:r>
          <a:r>
            <a:rPr kumimoji="1" lang="en-US" altLang="ja-JP" sz="800" b="0" i="0" baseline="0">
              <a:solidFill>
                <a:schemeClr val="dk1"/>
              </a:solidFill>
              <a:effectLst/>
              <a:latin typeface="+mn-lt"/>
              <a:ea typeface="+mn-ea"/>
              <a:cs typeface="+mn-cs"/>
            </a:rPr>
            <a:t>17</a:t>
          </a:r>
          <a:r>
            <a:rPr kumimoji="1" lang="ja-JP" altLang="ja-JP" sz="800" b="0" i="0" baseline="0">
              <a:solidFill>
                <a:schemeClr val="dk1"/>
              </a:solidFill>
              <a:effectLst/>
              <a:latin typeface="+mn-lt"/>
              <a:ea typeface="+mn-ea"/>
              <a:cs typeface="+mn-cs"/>
            </a:rPr>
            <a:t>年度をピークに過ぎたことから、公債費残高は年々減少傾向だったが、平成</a:t>
          </a:r>
          <a:r>
            <a:rPr kumimoji="1" lang="en-US" altLang="ja-JP" sz="800" b="0" i="0" baseline="0">
              <a:solidFill>
                <a:schemeClr val="dk1"/>
              </a:solidFill>
              <a:effectLst/>
              <a:latin typeface="+mn-lt"/>
              <a:ea typeface="+mn-ea"/>
              <a:cs typeface="+mn-cs"/>
            </a:rPr>
            <a:t>30</a:t>
          </a:r>
          <a:r>
            <a:rPr kumimoji="1" lang="ja-JP" altLang="ja-JP" sz="800" b="0" i="0" baseline="0">
              <a:solidFill>
                <a:schemeClr val="dk1"/>
              </a:solidFill>
              <a:effectLst/>
              <a:latin typeface="+mn-lt"/>
              <a:ea typeface="+mn-ea"/>
              <a:cs typeface="+mn-cs"/>
            </a:rPr>
            <a:t>年度と令和元年度においては過疎対策事業債等の元金償還が起因し、公債費が増加した。令和３年度では、</a:t>
          </a:r>
          <a:r>
            <a:rPr lang="ja-JP" altLang="ja-JP" sz="800">
              <a:solidFill>
                <a:schemeClr val="dk1"/>
              </a:solidFill>
              <a:effectLst/>
              <a:latin typeface="+mn-lt"/>
              <a:ea typeface="+mn-ea"/>
              <a:cs typeface="+mn-cs"/>
            </a:rPr>
            <a:t>経常収入が令和２年度対比 </a:t>
          </a:r>
          <a:r>
            <a:rPr lang="en-US" altLang="ja-JP" sz="800">
              <a:solidFill>
                <a:schemeClr val="dk1"/>
              </a:solidFill>
              <a:effectLst/>
              <a:latin typeface="+mn-lt"/>
              <a:ea typeface="+mn-ea"/>
              <a:cs typeface="+mn-cs"/>
            </a:rPr>
            <a:t>33.9</a:t>
          </a:r>
          <a:r>
            <a:rPr lang="ja-JP" altLang="ja-JP" sz="800">
              <a:solidFill>
                <a:schemeClr val="dk1"/>
              </a:solidFill>
              <a:effectLst/>
              <a:latin typeface="+mn-lt"/>
              <a:ea typeface="+mn-ea"/>
              <a:cs typeface="+mn-cs"/>
            </a:rPr>
            <a:t>％ 増となったことで、経常収支比率は令和２年度対比より</a:t>
          </a:r>
          <a:r>
            <a:rPr lang="en-US" altLang="ja-JP" sz="800">
              <a:solidFill>
                <a:schemeClr val="dk1"/>
              </a:solidFill>
              <a:effectLst/>
              <a:latin typeface="+mn-lt"/>
              <a:ea typeface="+mn-ea"/>
              <a:cs typeface="+mn-cs"/>
            </a:rPr>
            <a:t>3.7</a:t>
          </a:r>
          <a:r>
            <a:rPr lang="ja-JP" altLang="ja-JP" sz="800">
              <a:solidFill>
                <a:schemeClr val="dk1"/>
              </a:solidFill>
              <a:effectLst/>
              <a:latin typeface="+mn-lt"/>
              <a:ea typeface="+mn-ea"/>
              <a:cs typeface="+mn-cs"/>
            </a:rPr>
            <a:t>％ 減となった。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今後、新規借入にあたっては、行政改革大網に基づき必要性・緊急性及び財源の見直しなど総合的な検討を行い、交付税措置等有利な起債を優先的に利用する。</a:t>
          </a:r>
          <a:endParaRPr lang="ja-JP" altLang="ja-JP" sz="8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1623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76</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45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19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88900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58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106680</xdr:rowOff>
    </xdr:from>
    <xdr:to>
      <xdr:col>24</xdr:col>
      <xdr:colOff>76200</xdr:colOff>
      <xdr:row>76</xdr:row>
      <xdr:rowOff>36830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123207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64770</xdr:rowOff>
    </xdr:from>
    <xdr:to>
      <xdr:col>15</xdr:col>
      <xdr:colOff>149225</xdr:colOff>
      <xdr:row>76</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職員数、外部への業務委託をはじめとした物件費、並びに他団体等への補助・負担金の水準が、類似団体と比較し、経常収支比率の高止まりの要因である。既存の財政構造に課題はあるが、令和</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年度では、</a:t>
          </a:r>
          <a:r>
            <a:rPr lang="ja-JP" altLang="ja-JP" sz="800">
              <a:solidFill>
                <a:schemeClr val="dk1"/>
              </a:solidFill>
              <a:effectLst/>
              <a:latin typeface="+mn-lt"/>
              <a:ea typeface="+mn-ea"/>
              <a:cs typeface="+mn-cs"/>
            </a:rPr>
            <a:t>経常収入が令和２年度対比 </a:t>
          </a:r>
          <a:r>
            <a:rPr lang="en-US" altLang="ja-JP" sz="800">
              <a:solidFill>
                <a:schemeClr val="dk1"/>
              </a:solidFill>
              <a:effectLst/>
              <a:latin typeface="+mn-lt"/>
              <a:ea typeface="+mn-ea"/>
              <a:cs typeface="+mn-cs"/>
            </a:rPr>
            <a:t>33.9</a:t>
          </a:r>
          <a:r>
            <a:rPr lang="ja-JP" altLang="ja-JP" sz="800">
              <a:solidFill>
                <a:schemeClr val="dk1"/>
              </a:solidFill>
              <a:effectLst/>
              <a:latin typeface="+mn-lt"/>
              <a:ea typeface="+mn-ea"/>
              <a:cs typeface="+mn-cs"/>
            </a:rPr>
            <a:t>％ 増となった</a:t>
          </a:r>
          <a:r>
            <a:rPr kumimoji="1" lang="ja-JP" altLang="ja-JP" sz="800" b="0" i="0" baseline="0">
              <a:solidFill>
                <a:schemeClr val="dk1"/>
              </a:solidFill>
              <a:effectLst/>
              <a:latin typeface="+mn-lt"/>
              <a:ea typeface="+mn-ea"/>
              <a:cs typeface="+mn-cs"/>
            </a:rPr>
            <a:t>ため、類似団体平均差が令和</a:t>
          </a:r>
          <a:r>
            <a:rPr kumimoji="1" lang="en-US" altLang="ja-JP" sz="800" b="0" i="0" baseline="0">
              <a:solidFill>
                <a:schemeClr val="dk1"/>
              </a:solidFill>
              <a:effectLst/>
              <a:latin typeface="+mn-lt"/>
              <a:ea typeface="+mn-ea"/>
              <a:cs typeface="+mn-cs"/>
            </a:rPr>
            <a:t>2</a:t>
          </a:r>
          <a:r>
            <a:rPr kumimoji="1" lang="ja-JP" altLang="ja-JP" sz="800" b="0" i="0" baseline="0">
              <a:solidFill>
                <a:schemeClr val="dk1"/>
              </a:solidFill>
              <a:effectLst/>
              <a:latin typeface="+mn-lt"/>
              <a:ea typeface="+mn-ea"/>
              <a:cs typeface="+mn-cs"/>
            </a:rPr>
            <a:t>年度 </a:t>
          </a:r>
          <a:r>
            <a:rPr kumimoji="1" lang="en-US" altLang="ja-JP" sz="800" b="0" i="0" baseline="0">
              <a:solidFill>
                <a:schemeClr val="dk1"/>
              </a:solidFill>
              <a:effectLst/>
              <a:latin typeface="+mn-lt"/>
              <a:ea typeface="+mn-ea"/>
              <a:cs typeface="+mn-cs"/>
            </a:rPr>
            <a:t>27.6</a:t>
          </a:r>
          <a:r>
            <a:rPr kumimoji="1" lang="ja-JP" altLang="ja-JP" sz="800" b="0" i="0" baseline="0">
              <a:solidFill>
                <a:schemeClr val="dk1"/>
              </a:solidFill>
              <a:effectLst/>
              <a:latin typeface="+mn-lt"/>
              <a:ea typeface="+mn-ea"/>
              <a:cs typeface="+mn-cs"/>
            </a:rPr>
            <a:t>％から令和</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年度 </a:t>
          </a:r>
          <a:r>
            <a:rPr kumimoji="1" lang="en-US" altLang="ja-JP" sz="800" b="0" i="0" baseline="0">
              <a:solidFill>
                <a:schemeClr val="dk1"/>
              </a:solidFill>
              <a:effectLst/>
              <a:latin typeface="+mn-lt"/>
              <a:ea typeface="+mn-ea"/>
              <a:cs typeface="+mn-cs"/>
            </a:rPr>
            <a:t>9.3</a:t>
          </a:r>
          <a:r>
            <a:rPr kumimoji="1" lang="ja-JP" altLang="ja-JP" sz="800" b="0" i="0" baseline="0">
              <a:solidFill>
                <a:schemeClr val="dk1"/>
              </a:solidFill>
              <a:effectLst/>
              <a:latin typeface="+mn-lt"/>
              <a:ea typeface="+mn-ea"/>
              <a:cs typeface="+mn-cs"/>
            </a:rPr>
            <a:t>％となり、その差が</a:t>
          </a:r>
          <a:r>
            <a:rPr kumimoji="1" lang="en-US" altLang="ja-JP" sz="800" b="0" i="0" baseline="0">
              <a:solidFill>
                <a:schemeClr val="dk1"/>
              </a:solidFill>
              <a:effectLst/>
              <a:latin typeface="+mn-lt"/>
              <a:ea typeface="+mn-ea"/>
              <a:cs typeface="+mn-cs"/>
            </a:rPr>
            <a:t>18.3</a:t>
          </a:r>
          <a:r>
            <a:rPr kumimoji="1" lang="ja-JP" altLang="ja-JP" sz="800" b="0" i="0" baseline="0">
              <a:solidFill>
                <a:schemeClr val="dk1"/>
              </a:solidFill>
              <a:effectLst/>
              <a:latin typeface="+mn-lt"/>
              <a:ea typeface="+mn-ea"/>
              <a:cs typeface="+mn-cs"/>
            </a:rPr>
            <a:t>％減となった。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今後においても行政改革大網に基づき必要性・緊急性及び財源の見直しなど総合的な検討を行い、投資的経費は必要事業の峻別を今後より一層徹底し、財政健全化に引き続き取り組む。</a:t>
          </a:r>
          <a:endParaRPr lang="ja-JP" altLang="ja-JP" sz="8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15557</xdr:rowOff>
    </xdr:from>
    <xdr:to>
      <xdr:col>82</xdr:col>
      <xdr:colOff>107950</xdr:colOff>
      <xdr:row>79</xdr:row>
      <xdr:rowOff>32702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1407"/>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4779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4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32702</xdr:rowOff>
    </xdr:from>
    <xdr:to>
      <xdr:col>82</xdr:col>
      <xdr:colOff>196850</xdr:colOff>
      <xdr:row>79</xdr:row>
      <xdr:rowOff>32702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5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101934</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15557</xdr:rowOff>
    </xdr:from>
    <xdr:to>
      <xdr:col>82</xdr:col>
      <xdr:colOff>196850</xdr:colOff>
      <xdr:row>73</xdr:row>
      <xdr:rowOff>15557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81</xdr:row>
      <xdr:rowOff>66993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317220"/>
          <a:ext cx="838200" cy="63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158449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4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141922</xdr:rowOff>
    </xdr:from>
    <xdr:to>
      <xdr:col>82</xdr:col>
      <xdr:colOff>158750</xdr:colOff>
      <xdr:row>76</xdr:row>
      <xdr:rowOff>72073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006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98425</xdr:rowOff>
    </xdr:from>
    <xdr:to>
      <xdr:col>78</xdr:col>
      <xdr:colOff>69850</xdr:colOff>
      <xdr:row>81</xdr:row>
      <xdr:rowOff>66993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642975"/>
          <a:ext cx="889000" cy="3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84773</xdr:rowOff>
    </xdr:from>
    <xdr:to>
      <xdr:col>78</xdr:col>
      <xdr:colOff>120650</xdr:colOff>
      <xdr:row>77</xdr:row>
      <xdr:rowOff>14923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25099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8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98425</xdr:rowOff>
    </xdr:from>
    <xdr:to>
      <xdr:col>73</xdr:col>
      <xdr:colOff>180975</xdr:colOff>
      <xdr:row>79</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642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116205</xdr:rowOff>
    </xdr:from>
    <xdr:to>
      <xdr:col>74</xdr:col>
      <xdr:colOff>31750</xdr:colOff>
      <xdr:row>77</xdr:row>
      <xdr:rowOff>46355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56532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124143</xdr:rowOff>
    </xdr:from>
    <xdr:to>
      <xdr:col>69</xdr:col>
      <xdr:colOff>92075</xdr:colOff>
      <xdr:row>79</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97243"/>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104775</xdr:rowOff>
    </xdr:from>
    <xdr:to>
      <xdr:col>69</xdr:col>
      <xdr:colOff>142875</xdr:colOff>
      <xdr:row>77</xdr:row>
      <xdr:rowOff>34925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45102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56198</xdr:rowOff>
    </xdr:from>
    <xdr:to>
      <xdr:col>65</xdr:col>
      <xdr:colOff>53975</xdr:colOff>
      <xdr:row>76</xdr:row>
      <xdr:rowOff>157798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167974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16193</xdr:rowOff>
    </xdr:from>
    <xdr:to>
      <xdr:col>78</xdr:col>
      <xdr:colOff>120650</xdr:colOff>
      <xdr:row>81</xdr:row>
      <xdr:rowOff>117793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9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102570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990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47625</xdr:rowOff>
    </xdr:from>
    <xdr:to>
      <xdr:col>74</xdr:col>
      <xdr:colOff>31750</xdr:colOff>
      <xdr:row>79</xdr:row>
      <xdr:rowOff>149225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134002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73343</xdr:rowOff>
    </xdr:from>
    <xdr:to>
      <xdr:col>65</xdr:col>
      <xdr:colOff>53975</xdr:colOff>
      <xdr:row>79</xdr:row>
      <xdr:rowOff>3493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159720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3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38215</xdr:rowOff>
    </xdr:from>
    <xdr:to>
      <xdr:col>29</xdr:col>
      <xdr:colOff>127000</xdr:colOff>
      <xdr:row>15</xdr:row>
      <xdr:rowOff>38616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657590"/>
          <a:ext cx="647700" cy="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38616</xdr:rowOff>
    </xdr:from>
    <xdr:to>
      <xdr:col>26</xdr:col>
      <xdr:colOff>50800</xdr:colOff>
      <xdr:row>15</xdr:row>
      <xdr:rowOff>142922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657991"/>
          <a:ext cx="698500" cy="104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132412</xdr:rowOff>
    </xdr:from>
    <xdr:to>
      <xdr:col>22</xdr:col>
      <xdr:colOff>114300</xdr:colOff>
      <xdr:row>15</xdr:row>
      <xdr:rowOff>142922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751787"/>
          <a:ext cx="698500" cy="10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132412</xdr:rowOff>
    </xdr:from>
    <xdr:to>
      <xdr:col>18</xdr:col>
      <xdr:colOff>177800</xdr:colOff>
      <xdr:row>15</xdr:row>
      <xdr:rowOff>148189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751787"/>
          <a:ext cx="698500" cy="15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158865</xdr:rowOff>
    </xdr:from>
    <xdr:to>
      <xdr:col>29</xdr:col>
      <xdr:colOff>177800</xdr:colOff>
      <xdr:row>15</xdr:row>
      <xdr:rowOff>89015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60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3942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45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159266</xdr:rowOff>
    </xdr:from>
    <xdr:to>
      <xdr:col>26</xdr:col>
      <xdr:colOff>101600</xdr:colOff>
      <xdr:row>15</xdr:row>
      <xdr:rowOff>89416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60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99593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37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92122</xdr:rowOff>
    </xdr:from>
    <xdr:to>
      <xdr:col>22</xdr:col>
      <xdr:colOff>165100</xdr:colOff>
      <xdr:row>16</xdr:row>
      <xdr:rowOff>22272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1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32449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48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81612</xdr:rowOff>
    </xdr:from>
    <xdr:to>
      <xdr:col>19</xdr:col>
      <xdr:colOff>38100</xdr:colOff>
      <xdr:row>16</xdr:row>
      <xdr:rowOff>11762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0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21939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46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97389</xdr:rowOff>
    </xdr:from>
    <xdr:to>
      <xdr:col>15</xdr:col>
      <xdr:colOff>101600</xdr:colOff>
      <xdr:row>16</xdr:row>
      <xdr:rowOff>27539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1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37716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48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95705</xdr:rowOff>
    </xdr:from>
    <xdr:to>
      <xdr:col>29</xdr:col>
      <xdr:colOff>127000</xdr:colOff>
      <xdr:row>35</xdr:row>
      <xdr:rowOff>120805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06055"/>
          <a:ext cx="647700" cy="25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120805</xdr:rowOff>
    </xdr:from>
    <xdr:to>
      <xdr:col>26</xdr:col>
      <xdr:colOff>50800</xdr:colOff>
      <xdr:row>35</xdr:row>
      <xdr:rowOff>138590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31155"/>
          <a:ext cx="698500" cy="17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133826</xdr:rowOff>
    </xdr:from>
    <xdr:to>
      <xdr:col>22</xdr:col>
      <xdr:colOff>114300</xdr:colOff>
      <xdr:row>35</xdr:row>
      <xdr:rowOff>138590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44176"/>
          <a:ext cx="698500" cy="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133826</xdr:rowOff>
    </xdr:from>
    <xdr:to>
      <xdr:col>18</xdr:col>
      <xdr:colOff>177800</xdr:colOff>
      <xdr:row>35</xdr:row>
      <xdr:rowOff>180863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44176"/>
          <a:ext cx="698500" cy="47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44905</xdr:rowOff>
    </xdr:from>
    <xdr:to>
      <xdr:col>29</xdr:col>
      <xdr:colOff>177800</xdr:colOff>
      <xdr:row>35</xdr:row>
      <xdr:rowOff>146505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55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232882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70005</xdr:rowOff>
    </xdr:from>
    <xdr:to>
      <xdr:col>26</xdr:col>
      <xdr:colOff>101600</xdr:colOff>
      <xdr:row>35</xdr:row>
      <xdr:rowOff>171605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8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181782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49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87790</xdr:rowOff>
    </xdr:from>
    <xdr:to>
      <xdr:col>22</xdr:col>
      <xdr:colOff>165100</xdr:colOff>
      <xdr:row>35</xdr:row>
      <xdr:rowOff>189390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9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199567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6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83026</xdr:rowOff>
    </xdr:from>
    <xdr:to>
      <xdr:col>19</xdr:col>
      <xdr:colOff>38100</xdr:colOff>
      <xdr:row>35</xdr:row>
      <xdr:rowOff>184626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93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194803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6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130063</xdr:rowOff>
    </xdr:from>
    <xdr:to>
      <xdr:col>15</xdr:col>
      <xdr:colOff>101600</xdr:colOff>
      <xdr:row>35</xdr:row>
      <xdr:rowOff>231663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241840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0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1,115
1,038
280.09
3,239,225
3,097,555
133,544
1,517,408
2,350,868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29640</xdr:rowOff>
    </xdr:from>
    <xdr:to>
      <xdr:col>24</xdr:col>
      <xdr:colOff>63500</xdr:colOff>
      <xdr:row>35</xdr:row>
      <xdr:rowOff>69948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30390"/>
          <a:ext cx="838200" cy="4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69948</xdr:rowOff>
    </xdr:from>
    <xdr:to>
      <xdr:col>19</xdr:col>
      <xdr:colOff>177800</xdr:colOff>
      <xdr:row>36</xdr:row>
      <xdr:rowOff>16433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70698"/>
          <a:ext cx="889000" cy="11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16433</xdr:rowOff>
    </xdr:from>
    <xdr:to>
      <xdr:col>15</xdr:col>
      <xdr:colOff>50800</xdr:colOff>
      <xdr:row>36</xdr:row>
      <xdr:rowOff>17774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88633"/>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17774</xdr:rowOff>
    </xdr:from>
    <xdr:to>
      <xdr:col>10</xdr:col>
      <xdr:colOff>114300</xdr:colOff>
      <xdr:row>36</xdr:row>
      <xdr:rowOff>28793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89974"/>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150290</xdr:rowOff>
    </xdr:from>
    <xdr:to>
      <xdr:col>24</xdr:col>
      <xdr:colOff>114300</xdr:colOff>
      <xdr:row>35</xdr:row>
      <xdr:rowOff>80440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1717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19148</xdr:rowOff>
    </xdr:from>
    <xdr:to>
      <xdr:col>20</xdr:col>
      <xdr:colOff>38100</xdr:colOff>
      <xdr:row>35</xdr:row>
      <xdr:rowOff>120748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137275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9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137083</xdr:rowOff>
    </xdr:from>
    <xdr:to>
      <xdr:col>15</xdr:col>
      <xdr:colOff>101600</xdr:colOff>
      <xdr:row>36</xdr:row>
      <xdr:rowOff>67233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83760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1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138424</xdr:rowOff>
    </xdr:from>
    <xdr:to>
      <xdr:col>10</xdr:col>
      <xdr:colOff>165100</xdr:colOff>
      <xdr:row>36</xdr:row>
      <xdr:rowOff>68574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85101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1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149443</xdr:rowOff>
    </xdr:from>
    <xdr:to>
      <xdr:col>6</xdr:col>
      <xdr:colOff>38100</xdr:colOff>
      <xdr:row>36</xdr:row>
      <xdr:rowOff>79593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96120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2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83025</xdr:rowOff>
    </xdr:from>
    <xdr:to>
      <xdr:col>24</xdr:col>
      <xdr:colOff>63500</xdr:colOff>
      <xdr:row>54</xdr:row>
      <xdr:rowOff>142954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41325"/>
          <a:ext cx="838200" cy="5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142954</xdr:rowOff>
    </xdr:from>
    <xdr:to>
      <xdr:col>19</xdr:col>
      <xdr:colOff>177800</xdr:colOff>
      <xdr:row>55</xdr:row>
      <xdr:rowOff>117351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01254"/>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89992</xdr:rowOff>
    </xdr:from>
    <xdr:to>
      <xdr:col>15</xdr:col>
      <xdr:colOff>50800</xdr:colOff>
      <xdr:row>55</xdr:row>
      <xdr:rowOff>117351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519742"/>
          <a:ext cx="889000" cy="2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89992</xdr:rowOff>
    </xdr:from>
    <xdr:to>
      <xdr:col>10</xdr:col>
      <xdr:colOff>114300</xdr:colOff>
      <xdr:row>55</xdr:row>
      <xdr:rowOff>149309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19742"/>
          <a:ext cx="889000" cy="5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32225</xdr:rowOff>
    </xdr:from>
    <xdr:to>
      <xdr:col>24</xdr:col>
      <xdr:colOff>114300</xdr:colOff>
      <xdr:row>54</xdr:row>
      <xdr:rowOff>133825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55102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4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92154</xdr:rowOff>
    </xdr:from>
    <xdr:to>
      <xdr:col>20</xdr:col>
      <xdr:colOff>38100</xdr:colOff>
      <xdr:row>55</xdr:row>
      <xdr:rowOff>22304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5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38831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12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66551</xdr:rowOff>
    </xdr:from>
    <xdr:to>
      <xdr:col>15</xdr:col>
      <xdr:colOff>101600</xdr:colOff>
      <xdr:row>55</xdr:row>
      <xdr:rowOff>168151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9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13228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7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39192</xdr:rowOff>
    </xdr:from>
    <xdr:to>
      <xdr:col>10</xdr:col>
      <xdr:colOff>165100</xdr:colOff>
      <xdr:row>55</xdr:row>
      <xdr:rowOff>140792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157319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24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98509</xdr:rowOff>
    </xdr:from>
    <xdr:to>
      <xdr:col>6</xdr:col>
      <xdr:colOff>38100</xdr:colOff>
      <xdr:row>56</xdr:row>
      <xdr:rowOff>28659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2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45186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0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31156</xdr:rowOff>
    </xdr:from>
    <xdr:to>
      <xdr:col>24</xdr:col>
      <xdr:colOff>63500</xdr:colOff>
      <xdr:row>75</xdr:row>
      <xdr:rowOff>118582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889906"/>
          <a:ext cx="838200" cy="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118582</xdr:rowOff>
    </xdr:from>
    <xdr:to>
      <xdr:col>19</xdr:col>
      <xdr:colOff>177800</xdr:colOff>
      <xdr:row>75</xdr:row>
      <xdr:rowOff>146842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77332"/>
          <a:ext cx="889000" cy="2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125993</xdr:rowOff>
    </xdr:from>
    <xdr:to>
      <xdr:col>15</xdr:col>
      <xdr:colOff>50800</xdr:colOff>
      <xdr:row>75</xdr:row>
      <xdr:rowOff>146842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984743"/>
          <a:ext cx="8890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125993</xdr:rowOff>
    </xdr:from>
    <xdr:to>
      <xdr:col>10</xdr:col>
      <xdr:colOff>114300</xdr:colOff>
      <xdr:row>76</xdr:row>
      <xdr:rowOff>3039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984743"/>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151806</xdr:rowOff>
    </xdr:from>
    <xdr:to>
      <xdr:col>24</xdr:col>
      <xdr:colOff>114300</xdr:colOff>
      <xdr:row>75</xdr:row>
      <xdr:rowOff>81956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83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3233</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69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67782</xdr:rowOff>
    </xdr:from>
    <xdr:to>
      <xdr:col>20</xdr:col>
      <xdr:colOff>38100</xdr:colOff>
      <xdr:row>75</xdr:row>
      <xdr:rowOff>169382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14459</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70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96041</xdr:rowOff>
    </xdr:from>
    <xdr:to>
      <xdr:col>15</xdr:col>
      <xdr:colOff>101600</xdr:colOff>
      <xdr:row>76</xdr:row>
      <xdr:rowOff>26191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42718</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73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75193</xdr:rowOff>
    </xdr:from>
    <xdr:to>
      <xdr:col>10</xdr:col>
      <xdr:colOff>165100</xdr:colOff>
      <xdr:row>76</xdr:row>
      <xdr:rowOff>5342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339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21870</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70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123689</xdr:rowOff>
    </xdr:from>
    <xdr:to>
      <xdr:col>6</xdr:col>
      <xdr:colOff>38100</xdr:colOff>
      <xdr:row>76</xdr:row>
      <xdr:rowOff>53839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9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70366</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2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169921</xdr:rowOff>
    </xdr:from>
    <xdr:to>
      <xdr:col>24</xdr:col>
      <xdr:colOff>63500</xdr:colOff>
      <xdr:row>96</xdr:row>
      <xdr:rowOff>132507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86221"/>
          <a:ext cx="838200" cy="30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132507</xdr:rowOff>
    </xdr:from>
    <xdr:to>
      <xdr:col>19</xdr:col>
      <xdr:colOff>177800</xdr:colOff>
      <xdr:row>97</xdr:row>
      <xdr:rowOff>15768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91707"/>
          <a:ext cx="889000" cy="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14663</xdr:rowOff>
    </xdr:from>
    <xdr:to>
      <xdr:col>15</xdr:col>
      <xdr:colOff>50800</xdr:colOff>
      <xdr:row>97</xdr:row>
      <xdr:rowOff>15768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45313"/>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163102</xdr:rowOff>
    </xdr:from>
    <xdr:to>
      <xdr:col>10</xdr:col>
      <xdr:colOff>114300</xdr:colOff>
      <xdr:row>97</xdr:row>
      <xdr:rowOff>14663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22302"/>
          <a:ext cx="889000" cy="2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119121</xdr:rowOff>
    </xdr:from>
    <xdr:to>
      <xdr:col>24</xdr:col>
      <xdr:colOff>114300</xdr:colOff>
      <xdr:row>95</xdr:row>
      <xdr:rowOff>49271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3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141998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8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81707</xdr:rowOff>
    </xdr:from>
    <xdr:to>
      <xdr:col>20</xdr:col>
      <xdr:colOff>38100</xdr:colOff>
      <xdr:row>97</xdr:row>
      <xdr:rowOff>11857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136418</xdr:rowOff>
    </xdr:from>
    <xdr:to>
      <xdr:col>15</xdr:col>
      <xdr:colOff>101600</xdr:colOff>
      <xdr:row>97</xdr:row>
      <xdr:rowOff>66568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57695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135313</xdr:rowOff>
    </xdr:from>
    <xdr:to>
      <xdr:col>10</xdr:col>
      <xdr:colOff>165100</xdr:colOff>
      <xdr:row>97</xdr:row>
      <xdr:rowOff>65463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56590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8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112302</xdr:rowOff>
    </xdr:from>
    <xdr:to>
      <xdr:col>6</xdr:col>
      <xdr:colOff>38100</xdr:colOff>
      <xdr:row>97</xdr:row>
      <xdr:rowOff>42452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33579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6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66154</xdr:rowOff>
    </xdr:from>
    <xdr:to>
      <xdr:col>55</xdr:col>
      <xdr:colOff>0</xdr:colOff>
      <xdr:row>33</xdr:row>
      <xdr:rowOff>164520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24004"/>
          <a:ext cx="838200" cy="9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66154</xdr:rowOff>
    </xdr:from>
    <xdr:to>
      <xdr:col>50</xdr:col>
      <xdr:colOff>114300</xdr:colOff>
      <xdr:row>35</xdr:row>
      <xdr:rowOff>85123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24004"/>
          <a:ext cx="889000" cy="36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57193</xdr:rowOff>
    </xdr:from>
    <xdr:to>
      <xdr:col>45</xdr:col>
      <xdr:colOff>177800</xdr:colOff>
      <xdr:row>35</xdr:row>
      <xdr:rowOff>85123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057943"/>
          <a:ext cx="889000" cy="2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19693</xdr:rowOff>
    </xdr:from>
    <xdr:to>
      <xdr:col>41</xdr:col>
      <xdr:colOff>50800</xdr:colOff>
      <xdr:row>35</xdr:row>
      <xdr:rowOff>57193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020443"/>
          <a:ext cx="889000" cy="3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113720</xdr:rowOff>
    </xdr:from>
    <xdr:to>
      <xdr:col>55</xdr:col>
      <xdr:colOff>50800</xdr:colOff>
      <xdr:row>34</xdr:row>
      <xdr:rowOff>43870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7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136597</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62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15354</xdr:rowOff>
    </xdr:from>
    <xdr:to>
      <xdr:col>50</xdr:col>
      <xdr:colOff>165100</xdr:colOff>
      <xdr:row>33</xdr:row>
      <xdr:rowOff>116954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133481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44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34323</xdr:rowOff>
    </xdr:from>
    <xdr:to>
      <xdr:col>46</xdr:col>
      <xdr:colOff>38100</xdr:colOff>
      <xdr:row>35</xdr:row>
      <xdr:rowOff>135923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152450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6393</xdr:rowOff>
    </xdr:from>
    <xdr:to>
      <xdr:col>41</xdr:col>
      <xdr:colOff>101600</xdr:colOff>
      <xdr:row>35</xdr:row>
      <xdr:rowOff>107993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124520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8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140343</xdr:rowOff>
    </xdr:from>
    <xdr:to>
      <xdr:col>36</xdr:col>
      <xdr:colOff>165100</xdr:colOff>
      <xdr:row>35</xdr:row>
      <xdr:rowOff>70493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96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87020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74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39691</xdr:rowOff>
    </xdr:from>
    <xdr:to>
      <xdr:col>55</xdr:col>
      <xdr:colOff>0</xdr:colOff>
      <xdr:row>58</xdr:row>
      <xdr:rowOff>61872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83791"/>
          <a:ext cx="838200" cy="2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61872</xdr:rowOff>
    </xdr:from>
    <xdr:to>
      <xdr:col>50</xdr:col>
      <xdr:colOff>114300</xdr:colOff>
      <xdr:row>58</xdr:row>
      <xdr:rowOff>98431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05972"/>
          <a:ext cx="889000" cy="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91777</xdr:rowOff>
    </xdr:from>
    <xdr:to>
      <xdr:col>45</xdr:col>
      <xdr:colOff>177800</xdr:colOff>
      <xdr:row>58</xdr:row>
      <xdr:rowOff>98431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35877"/>
          <a:ext cx="889000" cy="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59255</xdr:rowOff>
    </xdr:from>
    <xdr:to>
      <xdr:col>41</xdr:col>
      <xdr:colOff>50800</xdr:colOff>
      <xdr:row>58</xdr:row>
      <xdr:rowOff>91777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03355"/>
          <a:ext cx="889000" cy="3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160341</xdr:rowOff>
    </xdr:from>
    <xdr:to>
      <xdr:col>55</xdr:col>
      <xdr:colOff>50800</xdr:colOff>
      <xdr:row>58</xdr:row>
      <xdr:rowOff>90491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119718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2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11072</xdr:rowOff>
    </xdr:from>
    <xdr:to>
      <xdr:col>50</xdr:col>
      <xdr:colOff>165100</xdr:colOff>
      <xdr:row>58</xdr:row>
      <xdr:rowOff>112672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129199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3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47631</xdr:rowOff>
    </xdr:from>
    <xdr:to>
      <xdr:col>46</xdr:col>
      <xdr:colOff>38100</xdr:colOff>
      <xdr:row>58</xdr:row>
      <xdr:rowOff>149231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140358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8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40977</xdr:rowOff>
    </xdr:from>
    <xdr:to>
      <xdr:col>41</xdr:col>
      <xdr:colOff>101600</xdr:colOff>
      <xdr:row>58</xdr:row>
      <xdr:rowOff>142577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133704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8455</xdr:rowOff>
    </xdr:from>
    <xdr:to>
      <xdr:col>36</xdr:col>
      <xdr:colOff>165100</xdr:colOff>
      <xdr:row>58</xdr:row>
      <xdr:rowOff>110055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126582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2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119765</xdr:rowOff>
    </xdr:from>
    <xdr:to>
      <xdr:col>55</xdr:col>
      <xdr:colOff>0</xdr:colOff>
      <xdr:row>78</xdr:row>
      <xdr:rowOff>136666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92865"/>
          <a:ext cx="8382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119765</xdr:rowOff>
    </xdr:from>
    <xdr:to>
      <xdr:col>50</xdr:col>
      <xdr:colOff>114300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92865"/>
          <a:ext cx="8890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111389</xdr:rowOff>
    </xdr:from>
    <xdr:to>
      <xdr:col>45</xdr:col>
      <xdr:colOff>177800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84489"/>
          <a:ext cx="889000" cy="2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81414</xdr:rowOff>
    </xdr:from>
    <xdr:to>
      <xdr:col>41</xdr:col>
      <xdr:colOff>50800</xdr:colOff>
      <xdr:row>78</xdr:row>
      <xdr:rowOff>111389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54514"/>
          <a:ext cx="889000" cy="2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85866</xdr:rowOff>
    </xdr:from>
    <xdr:to>
      <xdr:col>55</xdr:col>
      <xdr:colOff>50800</xdr:colOff>
      <xdr:row>79</xdr:row>
      <xdr:rowOff>16016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51907</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68965</xdr:rowOff>
    </xdr:from>
    <xdr:to>
      <xdr:col>50</xdr:col>
      <xdr:colOff>165100</xdr:colOff>
      <xdr:row>78</xdr:row>
      <xdr:rowOff>170565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15642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1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60589</xdr:rowOff>
    </xdr:from>
    <xdr:to>
      <xdr:col>41</xdr:col>
      <xdr:colOff>101600</xdr:colOff>
      <xdr:row>78</xdr:row>
      <xdr:rowOff>162189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3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7266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20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30614</xdr:rowOff>
    </xdr:from>
    <xdr:to>
      <xdr:col>36</xdr:col>
      <xdr:colOff>165100</xdr:colOff>
      <xdr:row>78</xdr:row>
      <xdr:rowOff>132214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148741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142072</xdr:rowOff>
    </xdr:from>
    <xdr:to>
      <xdr:col>55</xdr:col>
      <xdr:colOff>0</xdr:colOff>
      <xdr:row>96</xdr:row>
      <xdr:rowOff>104049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429822"/>
          <a:ext cx="838200" cy="13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104049</xdr:rowOff>
    </xdr:from>
    <xdr:to>
      <xdr:col>50</xdr:col>
      <xdr:colOff>114300</xdr:colOff>
      <xdr:row>97</xdr:row>
      <xdr:rowOff>54431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563249"/>
          <a:ext cx="889000" cy="1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54431</xdr:rowOff>
    </xdr:from>
    <xdr:to>
      <xdr:col>45</xdr:col>
      <xdr:colOff>177800</xdr:colOff>
      <xdr:row>98</xdr:row>
      <xdr:rowOff>61446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85081"/>
          <a:ext cx="889000" cy="17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35581</xdr:rowOff>
    </xdr:from>
    <xdr:to>
      <xdr:col>41</xdr:col>
      <xdr:colOff>50800</xdr:colOff>
      <xdr:row>98</xdr:row>
      <xdr:rowOff>61446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37681"/>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91272</xdr:rowOff>
    </xdr:from>
    <xdr:to>
      <xdr:col>55</xdr:col>
      <xdr:colOff>50800</xdr:colOff>
      <xdr:row>96</xdr:row>
      <xdr:rowOff>21422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3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114149</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23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53249</xdr:rowOff>
    </xdr:from>
    <xdr:to>
      <xdr:col>50</xdr:col>
      <xdr:colOff>165100</xdr:colOff>
      <xdr:row>96</xdr:row>
      <xdr:rowOff>154849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171376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28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3631</xdr:rowOff>
    </xdr:from>
    <xdr:to>
      <xdr:col>46</xdr:col>
      <xdr:colOff>38100</xdr:colOff>
      <xdr:row>97</xdr:row>
      <xdr:rowOff>105231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121758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0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10646</xdr:rowOff>
    </xdr:from>
    <xdr:to>
      <xdr:col>41</xdr:col>
      <xdr:colOff>101600</xdr:colOff>
      <xdr:row>98</xdr:row>
      <xdr:rowOff>112246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103373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0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156231</xdr:rowOff>
    </xdr:from>
    <xdr:to>
      <xdr:col>36</xdr:col>
      <xdr:colOff>165100</xdr:colOff>
      <xdr:row>98</xdr:row>
      <xdr:rowOff>86381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77508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116539</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31639"/>
          <a:ext cx="889000" cy="2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116539</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31639"/>
          <a:ext cx="889000" cy="2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65739</xdr:rowOff>
    </xdr:from>
    <xdr:to>
      <xdr:col>72</xdr:col>
      <xdr:colOff>38100</xdr:colOff>
      <xdr:row>38</xdr:row>
      <xdr:rowOff>167339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158466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67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138956</xdr:rowOff>
    </xdr:from>
    <xdr:to>
      <xdr:col>85</xdr:col>
      <xdr:colOff>127000</xdr:colOff>
      <xdr:row>77</xdr:row>
      <xdr:rowOff>14467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69156"/>
          <a:ext cx="838200" cy="4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14467</xdr:rowOff>
    </xdr:from>
    <xdr:to>
      <xdr:col>81</xdr:col>
      <xdr:colOff>50800</xdr:colOff>
      <xdr:row>77</xdr:row>
      <xdr:rowOff>36331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16117"/>
          <a:ext cx="889000" cy="2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33679</xdr:rowOff>
    </xdr:from>
    <xdr:to>
      <xdr:col>76</xdr:col>
      <xdr:colOff>114300</xdr:colOff>
      <xdr:row>77</xdr:row>
      <xdr:rowOff>36331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35329"/>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33679</xdr:rowOff>
    </xdr:from>
    <xdr:to>
      <xdr:col>71</xdr:col>
      <xdr:colOff>177800</xdr:colOff>
      <xdr:row>77</xdr:row>
      <xdr:rowOff>61371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35329"/>
          <a:ext cx="889000" cy="2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88156</xdr:rowOff>
    </xdr:from>
    <xdr:to>
      <xdr:col>85</xdr:col>
      <xdr:colOff>177800</xdr:colOff>
      <xdr:row>77</xdr:row>
      <xdr:rowOff>18306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1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111032</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6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135117</xdr:rowOff>
    </xdr:from>
    <xdr:to>
      <xdr:col>81</xdr:col>
      <xdr:colOff>101600</xdr:colOff>
      <xdr:row>77</xdr:row>
      <xdr:rowOff>65267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81794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4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156981</xdr:rowOff>
    </xdr:from>
    <xdr:to>
      <xdr:col>76</xdr:col>
      <xdr:colOff>165100</xdr:colOff>
      <xdr:row>77</xdr:row>
      <xdr:rowOff>87131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8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103658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96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154329</xdr:rowOff>
    </xdr:from>
    <xdr:to>
      <xdr:col>72</xdr:col>
      <xdr:colOff>38100</xdr:colOff>
      <xdr:row>77</xdr:row>
      <xdr:rowOff>84479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101006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95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10571</xdr:rowOff>
    </xdr:from>
    <xdr:to>
      <xdr:col>67</xdr:col>
      <xdr:colOff>101600</xdr:colOff>
      <xdr:row>77</xdr:row>
      <xdr:rowOff>112171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1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128698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8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159618</xdr:rowOff>
    </xdr:from>
    <xdr:to>
      <xdr:col>85</xdr:col>
      <xdr:colOff>127000</xdr:colOff>
      <xdr:row>98</xdr:row>
      <xdr:rowOff>83981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90268"/>
          <a:ext cx="838200" cy="9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83981</xdr:rowOff>
    </xdr:from>
    <xdr:to>
      <xdr:col>81</xdr:col>
      <xdr:colOff>50800</xdr:colOff>
      <xdr:row>98</xdr:row>
      <xdr:rowOff>132545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86081"/>
          <a:ext cx="889000" cy="4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125540</xdr:rowOff>
    </xdr:from>
    <xdr:to>
      <xdr:col>76</xdr:col>
      <xdr:colOff>114300</xdr:colOff>
      <xdr:row>98</xdr:row>
      <xdr:rowOff>132545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27640"/>
          <a:ext cx="8890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59793</xdr:rowOff>
    </xdr:from>
    <xdr:to>
      <xdr:col>71</xdr:col>
      <xdr:colOff>177800</xdr:colOff>
      <xdr:row>98</xdr:row>
      <xdr:rowOff>125540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61893"/>
          <a:ext cx="889000" cy="6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108818</xdr:rowOff>
    </xdr:from>
    <xdr:to>
      <xdr:col>85</xdr:col>
      <xdr:colOff>177800</xdr:colOff>
      <xdr:row>98</xdr:row>
      <xdr:rowOff>38968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3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131695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9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33181</xdr:rowOff>
    </xdr:from>
    <xdr:to>
      <xdr:col>81</xdr:col>
      <xdr:colOff>101600</xdr:colOff>
      <xdr:row>98</xdr:row>
      <xdr:rowOff>134781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151308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61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81745</xdr:rowOff>
    </xdr:from>
    <xdr:to>
      <xdr:col>76</xdr:col>
      <xdr:colOff>165100</xdr:colOff>
      <xdr:row>99</xdr:row>
      <xdr:rowOff>11895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3022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74740</xdr:rowOff>
    </xdr:from>
    <xdr:to>
      <xdr:col>72</xdr:col>
      <xdr:colOff>38100</xdr:colOff>
      <xdr:row>99</xdr:row>
      <xdr:rowOff>4890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167467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8993</xdr:rowOff>
    </xdr:from>
    <xdr:to>
      <xdr:col>67</xdr:col>
      <xdr:colOff>101600</xdr:colOff>
      <xdr:row>98</xdr:row>
      <xdr:rowOff>110593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127120</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16096</xdr:rowOff>
    </xdr:from>
    <xdr:to>
      <xdr:col>116</xdr:col>
      <xdr:colOff>63500</xdr:colOff>
      <xdr:row>74</xdr:row>
      <xdr:rowOff>60760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703396"/>
          <a:ext cx="838200" cy="4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60760</xdr:rowOff>
    </xdr:from>
    <xdr:to>
      <xdr:col>111</xdr:col>
      <xdr:colOff>177800</xdr:colOff>
      <xdr:row>75</xdr:row>
      <xdr:rowOff>14811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748060"/>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169505</xdr:rowOff>
    </xdr:from>
    <xdr:to>
      <xdr:col>107</xdr:col>
      <xdr:colOff>50800</xdr:colOff>
      <xdr:row>75</xdr:row>
      <xdr:rowOff>14811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856805"/>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169505</xdr:rowOff>
    </xdr:from>
    <xdr:to>
      <xdr:col>102</xdr:col>
      <xdr:colOff>114300</xdr:colOff>
      <xdr:row>75</xdr:row>
      <xdr:rowOff>23411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856805"/>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136746</xdr:rowOff>
    </xdr:from>
    <xdr:to>
      <xdr:col>116</xdr:col>
      <xdr:colOff>114300</xdr:colOff>
      <xdr:row>74</xdr:row>
      <xdr:rowOff>66896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159623</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50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9960</xdr:rowOff>
    </xdr:from>
    <xdr:to>
      <xdr:col>112</xdr:col>
      <xdr:colOff>38100</xdr:colOff>
      <xdr:row>74</xdr:row>
      <xdr:rowOff>111560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128087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47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135461</xdr:rowOff>
    </xdr:from>
    <xdr:to>
      <xdr:col>107</xdr:col>
      <xdr:colOff>101600</xdr:colOff>
      <xdr:row>75</xdr:row>
      <xdr:rowOff>65611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2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82138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5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118705</xdr:rowOff>
    </xdr:from>
    <xdr:to>
      <xdr:col>102</xdr:col>
      <xdr:colOff>165100</xdr:colOff>
      <xdr:row>75</xdr:row>
      <xdr:rowOff>48855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65382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58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144061</xdr:rowOff>
    </xdr:from>
    <xdr:to>
      <xdr:col>98</xdr:col>
      <xdr:colOff>38100</xdr:colOff>
      <xdr:row>75</xdr:row>
      <xdr:rowOff>74211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90738</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60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類似団体内平均値と比べて大きく乖離かつｺｽﾄ増加率が顕著な性質別経費は、人件費（令和２年度対比 </a:t>
          </a:r>
          <a:r>
            <a:rPr kumimoji="1" lang="en-US" altLang="ja-JP" sz="1000" b="0" i="0" baseline="0">
              <a:solidFill>
                <a:schemeClr val="dk1"/>
              </a:solidFill>
              <a:effectLst/>
              <a:latin typeface="+mn-lt"/>
              <a:ea typeface="+mn-ea"/>
              <a:cs typeface="+mn-cs"/>
            </a:rPr>
            <a:t>6.1% </a:t>
          </a:r>
          <a:r>
            <a:rPr kumimoji="1" lang="ja-JP" altLang="ja-JP" sz="1000" b="0" i="0" baseline="0">
              <a:solidFill>
                <a:schemeClr val="dk1"/>
              </a:solidFill>
              <a:effectLst/>
              <a:latin typeface="+mn-lt"/>
              <a:ea typeface="+mn-ea"/>
              <a:cs typeface="+mn-cs"/>
            </a:rPr>
            <a:t>増（直近</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ヵ年の類似団体平均値差額 </a:t>
          </a:r>
          <a:r>
            <a:rPr kumimoji="1" lang="en-US" altLang="ja-JP" sz="1000" b="0" i="0" baseline="0">
              <a:solidFill>
                <a:schemeClr val="dk1"/>
              </a:solidFill>
              <a:effectLst/>
              <a:latin typeface="+mn-lt"/>
              <a:ea typeface="+mn-ea"/>
              <a:cs typeface="+mn-cs"/>
            </a:rPr>
            <a:t>4.3%増</a:t>
          </a:r>
          <a:r>
            <a:rPr kumimoji="1" lang="ja-JP" altLang="ja-JP" sz="1000" b="0" i="0" baseline="0">
              <a:solidFill>
                <a:schemeClr val="dk1"/>
              </a:solidFill>
              <a:effectLst/>
              <a:latin typeface="+mn-lt"/>
              <a:ea typeface="+mn-ea"/>
              <a:cs typeface="+mn-cs"/>
            </a:rPr>
            <a:t>））、補助費等（令和２年度対比 </a:t>
          </a:r>
          <a:r>
            <a:rPr kumimoji="1" lang="en-US" altLang="ja-JP" sz="1000" b="0" i="0" baseline="0">
              <a:solidFill>
                <a:schemeClr val="dk1"/>
              </a:solidFill>
              <a:effectLst/>
              <a:latin typeface="+mn-lt"/>
              <a:ea typeface="+mn-ea"/>
              <a:cs typeface="+mn-cs"/>
            </a:rPr>
            <a:t>9.8% </a:t>
          </a:r>
          <a:r>
            <a:rPr kumimoji="1" lang="ja-JP" altLang="ja-JP" sz="1000" b="0" i="0" baseline="0">
              <a:solidFill>
                <a:schemeClr val="dk1"/>
              </a:solidFill>
              <a:effectLst/>
              <a:latin typeface="+mn-lt"/>
              <a:ea typeface="+mn-ea"/>
              <a:cs typeface="+mn-cs"/>
            </a:rPr>
            <a:t>減（直近</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ヵ年の類似団体平均値差額 </a:t>
          </a:r>
          <a:r>
            <a:rPr kumimoji="1" lang="en-US" altLang="ja-JP" sz="1000" b="0" i="0" baseline="0">
              <a:solidFill>
                <a:schemeClr val="dk1"/>
              </a:solidFill>
              <a:effectLst/>
              <a:latin typeface="+mn-lt"/>
              <a:ea typeface="+mn-ea"/>
              <a:cs typeface="+mn-cs"/>
            </a:rPr>
            <a:t>43.9%増</a:t>
          </a:r>
          <a:r>
            <a:rPr kumimoji="1" lang="ja-JP" altLang="ja-JP" sz="1000" b="0" i="0" baseline="0">
              <a:solidFill>
                <a:schemeClr val="dk1"/>
              </a:solidFill>
              <a:effectLst/>
              <a:latin typeface="+mn-lt"/>
              <a:ea typeface="+mn-ea"/>
              <a:cs typeface="+mn-cs"/>
            </a:rPr>
            <a:t>））、並びに物件費（令和２年度対比 </a:t>
          </a:r>
          <a:r>
            <a:rPr kumimoji="1" lang="en-US" altLang="ja-JP" sz="1000" b="0" i="0" baseline="0">
              <a:solidFill>
                <a:schemeClr val="dk1"/>
              </a:solidFill>
              <a:effectLst/>
              <a:latin typeface="+mn-lt"/>
              <a:ea typeface="+mn-ea"/>
              <a:cs typeface="+mn-cs"/>
            </a:rPr>
            <a:t>7.4% 増</a:t>
          </a:r>
          <a:r>
            <a:rPr kumimoji="1" lang="ja-JP" altLang="ja-JP" sz="1000" b="0" i="0" baseline="0">
              <a:solidFill>
                <a:schemeClr val="dk1"/>
              </a:solidFill>
              <a:effectLst/>
              <a:latin typeface="+mn-lt"/>
              <a:ea typeface="+mn-ea"/>
              <a:cs typeface="+mn-cs"/>
            </a:rPr>
            <a:t>（直近</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ヵ年の類似団体平均値差額 </a:t>
          </a:r>
          <a:r>
            <a:rPr kumimoji="1" lang="en-US" altLang="ja-JP" sz="1000" b="0" i="0" baseline="0">
              <a:solidFill>
                <a:schemeClr val="dk1"/>
              </a:solidFill>
              <a:effectLst/>
              <a:latin typeface="+mn-lt"/>
              <a:ea typeface="+mn-ea"/>
              <a:cs typeface="+mn-cs"/>
            </a:rPr>
            <a:t>5.9%増</a:t>
          </a:r>
          <a:r>
            <a:rPr kumimoji="1" lang="ja-JP" altLang="ja-JP" sz="1000" b="0" i="0" baseline="0">
              <a:solidFill>
                <a:schemeClr val="dk1"/>
              </a:solidFill>
              <a:effectLst/>
              <a:latin typeface="+mn-lt"/>
              <a:ea typeface="+mn-ea"/>
              <a:cs typeface="+mn-cs"/>
            </a:rPr>
            <a:t>））であった。増加の要因は、人件費を除き、ｺﾛﾅ禍における施策によるものが大きい。また、繰出金において、令和</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年度より公営企業会計の法適用会計移行経費によって、令和２年度対比 </a:t>
          </a:r>
          <a:r>
            <a:rPr kumimoji="1" lang="en-US" altLang="ja-JP" sz="1000" b="0" i="0" baseline="0">
              <a:solidFill>
                <a:schemeClr val="dk1"/>
              </a:solidFill>
              <a:effectLst/>
              <a:latin typeface="+mn-lt"/>
              <a:ea typeface="+mn-ea"/>
              <a:cs typeface="+mn-cs"/>
            </a:rPr>
            <a:t>5.8</a:t>
          </a:r>
          <a:r>
            <a:rPr kumimoji="1" lang="ja-JP" altLang="ja-JP" sz="1000" b="0" i="0" baseline="0">
              <a:solidFill>
                <a:schemeClr val="dk1"/>
              </a:solidFill>
              <a:effectLst/>
              <a:latin typeface="+mn-lt"/>
              <a:ea typeface="+mn-ea"/>
              <a:cs typeface="+mn-cs"/>
            </a:rPr>
            <a:t>％ 増となった。人件費の主な要因である職員数が人口千人当たりの職員数を類似団体平均と比較すると多い状況にあるが、新規採用は退職者の補充を原則とした行政運営を継続し、住民サービスを低下させることなく、より適正な定員管理に努めている。また、人件費抑制のため、施設等の管理業務を外部へ委託、並びに指定管理者制度の導入によって、維持管理等の経常経費の圧縮を民間ノウハウを取り入れながら進めている。人件費と物件費を合わせて経常経費の約５割を占め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においても公共施設等総合管理計画等に基づく公共施設等の長寿命化による維持管理費等の見直しや一部施設において指定管理者制度を継続しながら、より一層の歳出削減と行政の効率化に取り組むとともに、消費的性質の経費を要する事業そのものの意義や提供しているサービス自体の必要性及び事業としての持続可能性について検討す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1,115
1,038
280.09
3,239,225
3,097,555
133,544
1,517,408
2,350,868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102019</xdr:rowOff>
    </xdr:from>
    <xdr:to>
      <xdr:col>24</xdr:col>
      <xdr:colOff>63500</xdr:colOff>
      <xdr:row>34</xdr:row>
      <xdr:rowOff>150158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31319"/>
          <a:ext cx="83820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145262</xdr:rowOff>
    </xdr:from>
    <xdr:to>
      <xdr:col>19</xdr:col>
      <xdr:colOff>177800</xdr:colOff>
      <xdr:row>34</xdr:row>
      <xdr:rowOff>150158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974562"/>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145262</xdr:rowOff>
    </xdr:from>
    <xdr:to>
      <xdr:col>15</xdr:col>
      <xdr:colOff>50800</xdr:colOff>
      <xdr:row>35</xdr:row>
      <xdr:rowOff>27534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974562"/>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27534</xdr:rowOff>
    </xdr:from>
    <xdr:to>
      <xdr:col>10</xdr:col>
      <xdr:colOff>114300</xdr:colOff>
      <xdr:row>35</xdr:row>
      <xdr:rowOff>29077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28284"/>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51219</xdr:rowOff>
    </xdr:from>
    <xdr:to>
      <xdr:col>24</xdr:col>
      <xdr:colOff>114300</xdr:colOff>
      <xdr:row>34</xdr:row>
      <xdr:rowOff>152819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88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74096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3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99358</xdr:rowOff>
    </xdr:from>
    <xdr:to>
      <xdr:col>20</xdr:col>
      <xdr:colOff>38100</xdr:colOff>
      <xdr:row>35</xdr:row>
      <xdr:rowOff>29508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46035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94462</xdr:rowOff>
    </xdr:from>
    <xdr:to>
      <xdr:col>15</xdr:col>
      <xdr:colOff>101600</xdr:colOff>
      <xdr:row>35</xdr:row>
      <xdr:rowOff>24612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41139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9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148184</xdr:rowOff>
    </xdr:from>
    <xdr:to>
      <xdr:col>10</xdr:col>
      <xdr:colOff>165100</xdr:colOff>
      <xdr:row>35</xdr:row>
      <xdr:rowOff>78334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94861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5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149727</xdr:rowOff>
    </xdr:from>
    <xdr:to>
      <xdr:col>6</xdr:col>
      <xdr:colOff>38100</xdr:colOff>
      <xdr:row>35</xdr:row>
      <xdr:rowOff>79877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96404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91880</xdr:rowOff>
    </xdr:from>
    <xdr:to>
      <xdr:col>24</xdr:col>
      <xdr:colOff>63500</xdr:colOff>
      <xdr:row>57</xdr:row>
      <xdr:rowOff>158772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64530"/>
          <a:ext cx="838200" cy="6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158772</xdr:rowOff>
    </xdr:from>
    <xdr:to>
      <xdr:col>19</xdr:col>
      <xdr:colOff>177800</xdr:colOff>
      <xdr:row>58</xdr:row>
      <xdr:rowOff>53581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1422"/>
          <a:ext cx="889000" cy="6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48002</xdr:rowOff>
    </xdr:from>
    <xdr:to>
      <xdr:col>15</xdr:col>
      <xdr:colOff>50800</xdr:colOff>
      <xdr:row>58</xdr:row>
      <xdr:rowOff>53581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92102"/>
          <a:ext cx="889000" cy="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32419</xdr:rowOff>
    </xdr:from>
    <xdr:to>
      <xdr:col>10</xdr:col>
      <xdr:colOff>114300</xdr:colOff>
      <xdr:row>58</xdr:row>
      <xdr:rowOff>48002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76519"/>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41080</xdr:rowOff>
    </xdr:from>
    <xdr:to>
      <xdr:col>24</xdr:col>
      <xdr:colOff>114300</xdr:colOff>
      <xdr:row>57</xdr:row>
      <xdr:rowOff>142680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63957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6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107972</xdr:rowOff>
    </xdr:from>
    <xdr:to>
      <xdr:col>20</xdr:col>
      <xdr:colOff>38100</xdr:colOff>
      <xdr:row>58</xdr:row>
      <xdr:rowOff>38122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54649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2781</xdr:rowOff>
    </xdr:from>
    <xdr:to>
      <xdr:col>15</xdr:col>
      <xdr:colOff>101600</xdr:colOff>
      <xdr:row>58</xdr:row>
      <xdr:rowOff>104381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120908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2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168652</xdr:rowOff>
    </xdr:from>
    <xdr:to>
      <xdr:col>10</xdr:col>
      <xdr:colOff>165100</xdr:colOff>
      <xdr:row>58</xdr:row>
      <xdr:rowOff>98802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115329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153069</xdr:rowOff>
    </xdr:from>
    <xdr:to>
      <xdr:col>6</xdr:col>
      <xdr:colOff>38100</xdr:colOff>
      <xdr:row>58</xdr:row>
      <xdr:rowOff>83219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99746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0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107479</xdr:rowOff>
    </xdr:from>
    <xdr:to>
      <xdr:col>24</xdr:col>
      <xdr:colOff>63500</xdr:colOff>
      <xdr:row>78</xdr:row>
      <xdr:rowOff>33542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309129"/>
          <a:ext cx="838200" cy="9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33542</xdr:rowOff>
    </xdr:from>
    <xdr:to>
      <xdr:col>19</xdr:col>
      <xdr:colOff>177800</xdr:colOff>
      <xdr:row>78</xdr:row>
      <xdr:rowOff>115103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06642"/>
          <a:ext cx="889000" cy="8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78569</xdr:rowOff>
    </xdr:from>
    <xdr:to>
      <xdr:col>15</xdr:col>
      <xdr:colOff>50800</xdr:colOff>
      <xdr:row>78</xdr:row>
      <xdr:rowOff>115103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451669"/>
          <a:ext cx="889000" cy="3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78569</xdr:rowOff>
    </xdr:from>
    <xdr:to>
      <xdr:col>10</xdr:col>
      <xdr:colOff>114300</xdr:colOff>
      <xdr:row>78</xdr:row>
      <xdr:rowOff>94464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451669"/>
          <a:ext cx="889000" cy="1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56679</xdr:rowOff>
    </xdr:from>
    <xdr:to>
      <xdr:col>24</xdr:col>
      <xdr:colOff>114300</xdr:colOff>
      <xdr:row>77</xdr:row>
      <xdr:rowOff>158279</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79556</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0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154192</xdr:rowOff>
    </xdr:from>
    <xdr:to>
      <xdr:col>20</xdr:col>
      <xdr:colOff>38100</xdr:colOff>
      <xdr:row>78</xdr:row>
      <xdr:rowOff>84342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3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100869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3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64303</xdr:rowOff>
    </xdr:from>
    <xdr:to>
      <xdr:col>15</xdr:col>
      <xdr:colOff>101600</xdr:colOff>
      <xdr:row>78</xdr:row>
      <xdr:rowOff>165903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10980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1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27769</xdr:rowOff>
    </xdr:from>
    <xdr:to>
      <xdr:col>10</xdr:col>
      <xdr:colOff>165100</xdr:colOff>
      <xdr:row>78</xdr:row>
      <xdr:rowOff>129369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145896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7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43664</xdr:rowOff>
    </xdr:from>
    <xdr:to>
      <xdr:col>6</xdr:col>
      <xdr:colOff>38100</xdr:colOff>
      <xdr:row>78</xdr:row>
      <xdr:rowOff>145264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161791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9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120433</xdr:rowOff>
    </xdr:from>
    <xdr:to>
      <xdr:col>24</xdr:col>
      <xdr:colOff>63500</xdr:colOff>
      <xdr:row>96</xdr:row>
      <xdr:rowOff>80336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08183"/>
          <a:ext cx="838200" cy="13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80336</xdr:rowOff>
    </xdr:from>
    <xdr:to>
      <xdr:col>19</xdr:col>
      <xdr:colOff>177800</xdr:colOff>
      <xdr:row>96</xdr:row>
      <xdr:rowOff>170388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39536"/>
          <a:ext cx="889000" cy="9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150006</xdr:rowOff>
    </xdr:from>
    <xdr:to>
      <xdr:col>15</xdr:col>
      <xdr:colOff>50800</xdr:colOff>
      <xdr:row>96</xdr:row>
      <xdr:rowOff>170388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09206"/>
          <a:ext cx="889000" cy="2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150006</xdr:rowOff>
    </xdr:from>
    <xdr:to>
      <xdr:col>10</xdr:col>
      <xdr:colOff>114300</xdr:colOff>
      <xdr:row>96</xdr:row>
      <xdr:rowOff>170619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09206"/>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69633</xdr:rowOff>
    </xdr:from>
    <xdr:to>
      <xdr:col>24</xdr:col>
      <xdr:colOff>114300</xdr:colOff>
      <xdr:row>95</xdr:row>
      <xdr:rowOff>171233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5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92510</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0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29536</xdr:rowOff>
    </xdr:from>
    <xdr:to>
      <xdr:col>20</xdr:col>
      <xdr:colOff>38100</xdr:colOff>
      <xdr:row>96</xdr:row>
      <xdr:rowOff>131136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147663</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26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119588</xdr:rowOff>
    </xdr:from>
    <xdr:to>
      <xdr:col>15</xdr:col>
      <xdr:colOff>101600</xdr:colOff>
      <xdr:row>97</xdr:row>
      <xdr:rowOff>49738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7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66265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5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99206</xdr:rowOff>
    </xdr:from>
    <xdr:to>
      <xdr:col>10</xdr:col>
      <xdr:colOff>165100</xdr:colOff>
      <xdr:row>97</xdr:row>
      <xdr:rowOff>29356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45883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3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119819</xdr:rowOff>
    </xdr:from>
    <xdr:to>
      <xdr:col>6</xdr:col>
      <xdr:colOff>38100</xdr:colOff>
      <xdr:row>97</xdr:row>
      <xdr:rowOff>49969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66496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5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73674</xdr:rowOff>
    </xdr:from>
    <xdr:to>
      <xdr:col>55</xdr:col>
      <xdr:colOff>0</xdr:colOff>
      <xdr:row>58</xdr:row>
      <xdr:rowOff>80043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17774"/>
          <a:ext cx="8382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80043</xdr:rowOff>
    </xdr:from>
    <xdr:to>
      <xdr:col>50</xdr:col>
      <xdr:colOff>114300</xdr:colOff>
      <xdr:row>58</xdr:row>
      <xdr:rowOff>105883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24143"/>
          <a:ext cx="889000" cy="2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85862</xdr:rowOff>
    </xdr:from>
    <xdr:to>
      <xdr:col>45</xdr:col>
      <xdr:colOff>177800</xdr:colOff>
      <xdr:row>58</xdr:row>
      <xdr:rowOff>105883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29962"/>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85862</xdr:rowOff>
    </xdr:from>
    <xdr:to>
      <xdr:col>41</xdr:col>
      <xdr:colOff>50800</xdr:colOff>
      <xdr:row>58</xdr:row>
      <xdr:rowOff>116426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29962"/>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22874</xdr:rowOff>
    </xdr:from>
    <xdr:to>
      <xdr:col>55</xdr:col>
      <xdr:colOff>50800</xdr:colOff>
      <xdr:row>58</xdr:row>
      <xdr:rowOff>124474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6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109251</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29243</xdr:rowOff>
    </xdr:from>
    <xdr:to>
      <xdr:col>50</xdr:col>
      <xdr:colOff>165100</xdr:colOff>
      <xdr:row>58</xdr:row>
      <xdr:rowOff>130843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121970</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6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55083</xdr:rowOff>
    </xdr:from>
    <xdr:to>
      <xdr:col>46</xdr:col>
      <xdr:colOff>38100</xdr:colOff>
      <xdr:row>58</xdr:row>
      <xdr:rowOff>156683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147810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35062</xdr:rowOff>
    </xdr:from>
    <xdr:to>
      <xdr:col>41</xdr:col>
      <xdr:colOff>101600</xdr:colOff>
      <xdr:row>58</xdr:row>
      <xdr:rowOff>136662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7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127789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1007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65626</xdr:rowOff>
    </xdr:from>
    <xdr:to>
      <xdr:col>36</xdr:col>
      <xdr:colOff>165100</xdr:colOff>
      <xdr:row>58</xdr:row>
      <xdr:rowOff>167226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158353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0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57179</xdr:rowOff>
    </xdr:from>
    <xdr:to>
      <xdr:col>55</xdr:col>
      <xdr:colOff>0</xdr:colOff>
      <xdr:row>77</xdr:row>
      <xdr:rowOff>70574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58829"/>
          <a:ext cx="8382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57179</xdr:rowOff>
    </xdr:from>
    <xdr:to>
      <xdr:col>50</xdr:col>
      <xdr:colOff>114300</xdr:colOff>
      <xdr:row>78</xdr:row>
      <xdr:rowOff>9996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58829"/>
          <a:ext cx="889000" cy="1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9996</xdr:rowOff>
    </xdr:from>
    <xdr:to>
      <xdr:col>45</xdr:col>
      <xdr:colOff>177800</xdr:colOff>
      <xdr:row>78</xdr:row>
      <xdr:rowOff>12978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83096"/>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166511</xdr:rowOff>
    </xdr:from>
    <xdr:to>
      <xdr:col>41</xdr:col>
      <xdr:colOff>50800</xdr:colOff>
      <xdr:row>78</xdr:row>
      <xdr:rowOff>12978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68161"/>
          <a:ext cx="8890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19774</xdr:rowOff>
    </xdr:from>
    <xdr:to>
      <xdr:col>55</xdr:col>
      <xdr:colOff>50800</xdr:colOff>
      <xdr:row>77</xdr:row>
      <xdr:rowOff>121374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42651</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7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6379</xdr:rowOff>
    </xdr:from>
    <xdr:to>
      <xdr:col>50</xdr:col>
      <xdr:colOff>165100</xdr:colOff>
      <xdr:row>77</xdr:row>
      <xdr:rowOff>107979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0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124506</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8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130646</xdr:rowOff>
    </xdr:from>
    <xdr:to>
      <xdr:col>46</xdr:col>
      <xdr:colOff>38100</xdr:colOff>
      <xdr:row>78</xdr:row>
      <xdr:rowOff>60796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77323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10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133628</xdr:rowOff>
    </xdr:from>
    <xdr:to>
      <xdr:col>41</xdr:col>
      <xdr:colOff>101600</xdr:colOff>
      <xdr:row>78</xdr:row>
      <xdr:rowOff>63778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80305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115711</xdr:rowOff>
    </xdr:from>
    <xdr:to>
      <xdr:col>36</xdr:col>
      <xdr:colOff>165100</xdr:colOff>
      <xdr:row>78</xdr:row>
      <xdr:rowOff>45861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1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62388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119642</xdr:rowOff>
    </xdr:from>
    <xdr:to>
      <xdr:col>55</xdr:col>
      <xdr:colOff>0</xdr:colOff>
      <xdr:row>93</xdr:row>
      <xdr:rowOff>27880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5893042"/>
          <a:ext cx="838200" cy="7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27880</xdr:rowOff>
    </xdr:from>
    <xdr:to>
      <xdr:col>50</xdr:col>
      <xdr:colOff>114300</xdr:colOff>
      <xdr:row>94</xdr:row>
      <xdr:rowOff>99537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5972730"/>
          <a:ext cx="889000" cy="2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99537</xdr:rowOff>
    </xdr:from>
    <xdr:to>
      <xdr:col>45</xdr:col>
      <xdr:colOff>177800</xdr:colOff>
      <xdr:row>94</xdr:row>
      <xdr:rowOff>103749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215837"/>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913</xdr:rowOff>
    </xdr:from>
    <xdr:to>
      <xdr:col>41</xdr:col>
      <xdr:colOff>50800</xdr:colOff>
      <xdr:row>94</xdr:row>
      <xdr:rowOff>103749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5774313"/>
          <a:ext cx="889000" cy="44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68842</xdr:rowOff>
    </xdr:from>
    <xdr:to>
      <xdr:col>55</xdr:col>
      <xdr:colOff>50800</xdr:colOff>
      <xdr:row>92</xdr:row>
      <xdr:rowOff>170442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584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91719</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69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148530</xdr:rowOff>
    </xdr:from>
    <xdr:to>
      <xdr:col>50</xdr:col>
      <xdr:colOff>165100</xdr:colOff>
      <xdr:row>93</xdr:row>
      <xdr:rowOff>78680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592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95207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569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48737</xdr:rowOff>
    </xdr:from>
    <xdr:to>
      <xdr:col>46</xdr:col>
      <xdr:colOff>38100</xdr:colOff>
      <xdr:row>94</xdr:row>
      <xdr:rowOff>150337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1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166864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594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52949</xdr:rowOff>
    </xdr:from>
    <xdr:to>
      <xdr:col>41</xdr:col>
      <xdr:colOff>101600</xdr:colOff>
      <xdr:row>94</xdr:row>
      <xdr:rowOff>154549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1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171076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594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121563</xdr:rowOff>
    </xdr:from>
    <xdr:to>
      <xdr:col>36</xdr:col>
      <xdr:colOff>165100</xdr:colOff>
      <xdr:row>92</xdr:row>
      <xdr:rowOff>51713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57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68240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549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38552</xdr:rowOff>
    </xdr:from>
    <xdr:to>
      <xdr:col>85</xdr:col>
      <xdr:colOff>127000</xdr:colOff>
      <xdr:row>32</xdr:row>
      <xdr:rowOff>64018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353502"/>
          <a:ext cx="838200" cy="19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38552</xdr:rowOff>
    </xdr:from>
    <xdr:to>
      <xdr:col>81</xdr:col>
      <xdr:colOff>50800</xdr:colOff>
      <xdr:row>33</xdr:row>
      <xdr:rowOff>77361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353502"/>
          <a:ext cx="889000" cy="38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77361</xdr:rowOff>
    </xdr:from>
    <xdr:to>
      <xdr:col>76</xdr:col>
      <xdr:colOff>114300</xdr:colOff>
      <xdr:row>33</xdr:row>
      <xdr:rowOff>81156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5735211"/>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81156</xdr:rowOff>
    </xdr:from>
    <xdr:to>
      <xdr:col>71</xdr:col>
      <xdr:colOff>177800</xdr:colOff>
      <xdr:row>33</xdr:row>
      <xdr:rowOff>149575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5739006"/>
          <a:ext cx="889000" cy="6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13218</xdr:rowOff>
    </xdr:from>
    <xdr:to>
      <xdr:col>85</xdr:col>
      <xdr:colOff>177800</xdr:colOff>
      <xdr:row>32</xdr:row>
      <xdr:rowOff>114818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4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36095</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35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159202</xdr:rowOff>
    </xdr:from>
    <xdr:to>
      <xdr:col>81</xdr:col>
      <xdr:colOff>101600</xdr:colOff>
      <xdr:row>31</xdr:row>
      <xdr:rowOff>89352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30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105879</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07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26561</xdr:rowOff>
    </xdr:from>
    <xdr:to>
      <xdr:col>76</xdr:col>
      <xdr:colOff>165100</xdr:colOff>
      <xdr:row>33</xdr:row>
      <xdr:rowOff>128161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6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144688</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292795" y="545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30356</xdr:rowOff>
    </xdr:from>
    <xdr:to>
      <xdr:col>72</xdr:col>
      <xdr:colOff>38100</xdr:colOff>
      <xdr:row>33</xdr:row>
      <xdr:rowOff>131956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6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148483</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546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98775</xdr:rowOff>
    </xdr:from>
    <xdr:to>
      <xdr:col>67</xdr:col>
      <xdr:colOff>101600</xdr:colOff>
      <xdr:row>34</xdr:row>
      <xdr:rowOff>28925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75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45452</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14795" y="553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28837</xdr:rowOff>
    </xdr:from>
    <xdr:to>
      <xdr:col>85</xdr:col>
      <xdr:colOff>127000</xdr:colOff>
      <xdr:row>57</xdr:row>
      <xdr:rowOff>53453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01487"/>
          <a:ext cx="838200" cy="2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28837</xdr:rowOff>
    </xdr:from>
    <xdr:to>
      <xdr:col>81</xdr:col>
      <xdr:colOff>50800</xdr:colOff>
      <xdr:row>57</xdr:row>
      <xdr:rowOff>137458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01487"/>
          <a:ext cx="889000" cy="10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91001</xdr:rowOff>
    </xdr:from>
    <xdr:to>
      <xdr:col>76</xdr:col>
      <xdr:colOff>114300</xdr:colOff>
      <xdr:row>57</xdr:row>
      <xdr:rowOff>137458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63651"/>
          <a:ext cx="889000" cy="4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38991</xdr:rowOff>
    </xdr:from>
    <xdr:to>
      <xdr:col>71</xdr:col>
      <xdr:colOff>177800</xdr:colOff>
      <xdr:row>57</xdr:row>
      <xdr:rowOff>91001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11641"/>
          <a:ext cx="889000" cy="5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2653</xdr:rowOff>
    </xdr:from>
    <xdr:to>
      <xdr:col>85</xdr:col>
      <xdr:colOff>177800</xdr:colOff>
      <xdr:row>57</xdr:row>
      <xdr:rowOff>104253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25530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149487</xdr:rowOff>
    </xdr:from>
    <xdr:to>
      <xdr:col>81</xdr:col>
      <xdr:colOff>101600</xdr:colOff>
      <xdr:row>57</xdr:row>
      <xdr:rowOff>79637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96164</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52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86658</xdr:rowOff>
    </xdr:from>
    <xdr:to>
      <xdr:col>76</xdr:col>
      <xdr:colOff>165100</xdr:colOff>
      <xdr:row>58</xdr:row>
      <xdr:rowOff>16808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33335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63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40201</xdr:rowOff>
    </xdr:from>
    <xdr:to>
      <xdr:col>72</xdr:col>
      <xdr:colOff>38100</xdr:colOff>
      <xdr:row>57</xdr:row>
      <xdr:rowOff>141801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158328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58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159641</xdr:rowOff>
    </xdr:from>
    <xdr:to>
      <xdr:col>67</xdr:col>
      <xdr:colOff>101600</xdr:colOff>
      <xdr:row>57</xdr:row>
      <xdr:rowOff>89791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106318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53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116539</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89639"/>
          <a:ext cx="889000" cy="2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116539</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89639"/>
          <a:ext cx="889000" cy="2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65739</xdr:rowOff>
    </xdr:from>
    <xdr:to>
      <xdr:col>72</xdr:col>
      <xdr:colOff>38100</xdr:colOff>
      <xdr:row>78</xdr:row>
      <xdr:rowOff>167339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3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158466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53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138956</xdr:rowOff>
    </xdr:from>
    <xdr:to>
      <xdr:col>85</xdr:col>
      <xdr:colOff>127000</xdr:colOff>
      <xdr:row>97</xdr:row>
      <xdr:rowOff>14467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98156"/>
          <a:ext cx="838200" cy="4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14467</xdr:rowOff>
    </xdr:from>
    <xdr:to>
      <xdr:col>81</xdr:col>
      <xdr:colOff>50800</xdr:colOff>
      <xdr:row>97</xdr:row>
      <xdr:rowOff>36331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45117"/>
          <a:ext cx="889000" cy="2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33679</xdr:rowOff>
    </xdr:from>
    <xdr:to>
      <xdr:col>76</xdr:col>
      <xdr:colOff>114300</xdr:colOff>
      <xdr:row>97</xdr:row>
      <xdr:rowOff>36331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664329"/>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33679</xdr:rowOff>
    </xdr:from>
    <xdr:to>
      <xdr:col>71</xdr:col>
      <xdr:colOff>177800</xdr:colOff>
      <xdr:row>97</xdr:row>
      <xdr:rowOff>61371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664329"/>
          <a:ext cx="889000" cy="2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88156</xdr:rowOff>
    </xdr:from>
    <xdr:to>
      <xdr:col>85</xdr:col>
      <xdr:colOff>177800</xdr:colOff>
      <xdr:row>97</xdr:row>
      <xdr:rowOff>18306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4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111033</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9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135117</xdr:rowOff>
    </xdr:from>
    <xdr:to>
      <xdr:col>81</xdr:col>
      <xdr:colOff>101600</xdr:colOff>
      <xdr:row>97</xdr:row>
      <xdr:rowOff>65267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81794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6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156981</xdr:rowOff>
    </xdr:from>
    <xdr:to>
      <xdr:col>76</xdr:col>
      <xdr:colOff>165100</xdr:colOff>
      <xdr:row>97</xdr:row>
      <xdr:rowOff>87131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1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103658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9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154329</xdr:rowOff>
    </xdr:from>
    <xdr:to>
      <xdr:col>72</xdr:col>
      <xdr:colOff>38100</xdr:colOff>
      <xdr:row>97</xdr:row>
      <xdr:rowOff>84479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101006</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8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10571</xdr:rowOff>
    </xdr:from>
    <xdr:to>
      <xdr:col>67</xdr:col>
      <xdr:colOff>101600</xdr:colOff>
      <xdr:row>97</xdr:row>
      <xdr:rowOff>112171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128698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1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議会費及び公債費を除き、新型コロナウイルス感染症対応施策費によって、令和元年度から目的別歳出決算額が増加した。特に、総務費（令和２年度対比 </a:t>
          </a:r>
          <a:r>
            <a:rPr kumimoji="1" lang="en-US" altLang="ja-JP" sz="1100" b="0" i="0" baseline="0">
              <a:solidFill>
                <a:schemeClr val="dk1"/>
              </a:solidFill>
              <a:effectLst/>
              <a:latin typeface="+mn-lt"/>
              <a:ea typeface="+mn-ea"/>
              <a:cs typeface="+mn-cs"/>
            </a:rPr>
            <a:t>43.9</a:t>
          </a:r>
          <a:r>
            <a:rPr kumimoji="1" lang="ja-JP" altLang="ja-JP" sz="1100" b="0" i="0" baseline="0">
              <a:solidFill>
                <a:schemeClr val="dk1"/>
              </a:solidFill>
              <a:effectLst/>
              <a:latin typeface="+mn-lt"/>
              <a:ea typeface="+mn-ea"/>
              <a:cs typeface="+mn-cs"/>
            </a:rPr>
            <a:t>％ 増）では感染予防の持続化支援事業やポストコロナを見据えた投資事業等、民生費（令和２年度対比 </a:t>
          </a:r>
          <a:r>
            <a:rPr kumimoji="1" lang="en-US" altLang="ja-JP" sz="1100" b="0" i="0" baseline="0">
              <a:solidFill>
                <a:schemeClr val="dk1"/>
              </a:solidFill>
              <a:effectLst/>
              <a:latin typeface="+mn-lt"/>
              <a:ea typeface="+mn-ea"/>
              <a:cs typeface="+mn-cs"/>
            </a:rPr>
            <a:t>17.3</a:t>
          </a:r>
          <a:r>
            <a:rPr kumimoji="1" lang="ja-JP" altLang="ja-JP" sz="1100" b="0" i="0" baseline="0">
              <a:solidFill>
                <a:schemeClr val="dk1"/>
              </a:solidFill>
              <a:effectLst/>
              <a:latin typeface="+mn-lt"/>
              <a:ea typeface="+mn-ea"/>
              <a:cs typeface="+mn-cs"/>
            </a:rPr>
            <a:t>％ 増）では原油価格高騰対策支援給付金事業等を行った。また、消防費（令和２年度対比 </a:t>
          </a:r>
          <a:r>
            <a:rPr kumimoji="1" lang="en-US" altLang="ja-JP" sz="1100" b="0" i="0" baseline="0">
              <a:solidFill>
                <a:schemeClr val="dk1"/>
              </a:solidFill>
              <a:effectLst/>
              <a:latin typeface="+mn-lt"/>
              <a:ea typeface="+mn-ea"/>
              <a:cs typeface="+mn-cs"/>
            </a:rPr>
            <a:t>14.3</a:t>
          </a:r>
          <a:r>
            <a:rPr kumimoji="1" lang="ja-JP" altLang="ja-JP" sz="1100" b="0" i="0" baseline="0">
              <a:solidFill>
                <a:schemeClr val="dk1"/>
              </a:solidFill>
              <a:effectLst/>
              <a:latin typeface="+mn-lt"/>
              <a:ea typeface="+mn-ea"/>
              <a:cs typeface="+mn-cs"/>
            </a:rPr>
            <a:t>％ 減）では、令和２年度において、指定福祉避難所に緊急発電設備等を配備したため、減少額が大きくなった。公債費については、令和３年度より平成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年度借入分公営住宅建設事業債等の元金償還が始まったため、歳出額が令和２年度対比  </a:t>
          </a:r>
          <a:r>
            <a:rPr kumimoji="1" lang="en-US" altLang="ja-JP" sz="1100" b="0" i="0" baseline="0">
              <a:solidFill>
                <a:schemeClr val="dk1"/>
              </a:solidFill>
              <a:effectLst/>
              <a:latin typeface="+mn-lt"/>
              <a:ea typeface="+mn-ea"/>
              <a:cs typeface="+mn-cs"/>
            </a:rPr>
            <a:t>12.6</a:t>
          </a:r>
          <a:r>
            <a:rPr kumimoji="1" lang="ja-JP" altLang="ja-JP" sz="1100" b="0" i="0" baseline="0">
              <a:solidFill>
                <a:schemeClr val="dk1"/>
              </a:solidFill>
              <a:effectLst/>
              <a:latin typeface="+mn-lt"/>
              <a:ea typeface="+mn-ea"/>
              <a:cs typeface="+mn-cs"/>
            </a:rPr>
            <a:t>％ 増となった。調査対象年度の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日現在の住民基本台帳に登録されている人口が令和２年度対比 </a:t>
          </a:r>
          <a:r>
            <a:rPr kumimoji="1" lang="en-US" altLang="ja-JP" sz="1100" b="0" i="0" baseline="0">
              <a:solidFill>
                <a:schemeClr val="dk1"/>
              </a:solidFill>
              <a:effectLst/>
              <a:latin typeface="+mn-lt"/>
              <a:ea typeface="+mn-ea"/>
              <a:cs typeface="+mn-cs"/>
            </a:rPr>
            <a:t>5.2</a:t>
          </a:r>
          <a:r>
            <a:rPr kumimoji="1" lang="ja-JP" altLang="ja-JP" sz="1100" b="0" i="0" baseline="0">
              <a:solidFill>
                <a:schemeClr val="dk1"/>
              </a:solidFill>
              <a:effectLst/>
              <a:latin typeface="+mn-lt"/>
              <a:ea typeface="+mn-ea"/>
              <a:cs typeface="+mn-cs"/>
            </a:rPr>
            <a:t>％ 減となったことにより、歳出総額に対する住民一人当たりのコストが令和２年度対比 </a:t>
          </a:r>
          <a:r>
            <a:rPr kumimoji="1" lang="en-US" altLang="ja-JP" sz="1100" b="0" i="0" baseline="0">
              <a:solidFill>
                <a:schemeClr val="dk1"/>
              </a:solidFill>
              <a:effectLst/>
              <a:latin typeface="+mn-lt"/>
              <a:ea typeface="+mn-ea"/>
              <a:cs typeface="+mn-cs"/>
            </a:rPr>
            <a:t>17.1</a:t>
          </a:r>
          <a:r>
            <a:rPr kumimoji="1" lang="ja-JP" altLang="ja-JP" sz="1100" b="0" i="0" baseline="0">
              <a:solidFill>
                <a:schemeClr val="dk1"/>
              </a:solidFill>
              <a:effectLst/>
              <a:latin typeface="+mn-lt"/>
              <a:ea typeface="+mn-ea"/>
              <a:cs typeface="+mn-cs"/>
            </a:rPr>
            <a:t>％ 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赤井川村を取り巻く環境は少子・高齢化、人口減少、景気低迷の長期化、安全・安心への意識の高まり、環境保全、再生エネルギーの時代到来、地方分権の進展、地方創生の時到来、さらには収束することの見えない新型コロナウイルス感染症など大きく変化しており、また、村内においては人口減少への対応や農業の振興と農村環境の保全や保健・医療・福祉の充実、公共交通の確保を重視する住民ニーズが強まっていることから、限られた財源を活用し、住民生活の向上を進めるために、対処しなければならない地域課題を選択し、財政規律を進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年度は、実質収支額において、令和元年度対比 </a:t>
          </a:r>
          <a:r>
            <a:rPr kumimoji="1" lang="en-US" altLang="ja-JP" sz="1100" b="0" i="0" baseline="0">
              <a:solidFill>
                <a:schemeClr val="dk1"/>
              </a:solidFill>
              <a:effectLst/>
              <a:latin typeface="+mn-lt"/>
              <a:ea typeface="+mn-ea"/>
              <a:cs typeface="+mn-cs"/>
            </a:rPr>
            <a:t>179.8</a:t>
          </a:r>
          <a:r>
            <a:rPr kumimoji="1" lang="ja-JP" altLang="ja-JP" sz="1100" b="0" i="0" baseline="0">
              <a:solidFill>
                <a:schemeClr val="dk1"/>
              </a:solidFill>
              <a:effectLst/>
              <a:latin typeface="+mn-lt"/>
              <a:ea typeface="+mn-ea"/>
              <a:cs typeface="+mn-cs"/>
            </a:rPr>
            <a:t>％ 増であったため、基準財政規模比が令和元年度対比 </a:t>
          </a:r>
          <a:r>
            <a:rPr kumimoji="1" lang="en-US" altLang="ja-JP" sz="1100" b="0" i="0" baseline="0">
              <a:solidFill>
                <a:schemeClr val="dk1"/>
              </a:solidFill>
              <a:effectLst/>
              <a:latin typeface="+mn-lt"/>
              <a:ea typeface="+mn-ea"/>
              <a:cs typeface="+mn-cs"/>
            </a:rPr>
            <a:t>5.35</a:t>
          </a:r>
          <a:r>
            <a:rPr kumimoji="1" lang="ja-JP" altLang="ja-JP" sz="1100" b="0" i="0" baseline="0">
              <a:solidFill>
                <a:schemeClr val="dk1"/>
              </a:solidFill>
              <a:effectLst/>
              <a:latin typeface="+mn-lt"/>
              <a:ea typeface="+mn-ea"/>
              <a:cs typeface="+mn-cs"/>
            </a:rPr>
            <a:t>％ 増となった。加えて、財政調整基金を実質的に約</a:t>
          </a:r>
          <a:r>
            <a:rPr kumimoji="1" lang="en-US" altLang="ja-JP" sz="1100" b="0" i="0" baseline="0">
              <a:solidFill>
                <a:schemeClr val="dk1"/>
              </a:solidFill>
              <a:effectLst/>
              <a:latin typeface="+mn-lt"/>
              <a:ea typeface="+mn-ea"/>
              <a:cs typeface="+mn-cs"/>
            </a:rPr>
            <a:t>125</a:t>
          </a:r>
          <a:r>
            <a:rPr kumimoji="1" lang="ja-JP" altLang="ja-JP" sz="1100" b="0" i="0" baseline="0">
              <a:solidFill>
                <a:schemeClr val="dk1"/>
              </a:solidFill>
              <a:effectLst/>
              <a:latin typeface="+mn-lt"/>
              <a:ea typeface="+mn-ea"/>
              <a:cs typeface="+mn-cs"/>
            </a:rPr>
            <a:t>百万円を積立てることができたため、実質単年度収支も基準財政規模比が令和２年度対比 </a:t>
          </a:r>
          <a:r>
            <a:rPr kumimoji="1" lang="en-US" altLang="ja-JP" sz="1100" b="0" i="0" baseline="0">
              <a:solidFill>
                <a:schemeClr val="dk1"/>
              </a:solidFill>
              <a:effectLst/>
              <a:latin typeface="+mn-lt"/>
              <a:ea typeface="+mn-ea"/>
              <a:cs typeface="+mn-cs"/>
            </a:rPr>
            <a:t>8.72</a:t>
          </a:r>
          <a:r>
            <a:rPr kumimoji="1" lang="ja-JP" altLang="ja-JP" sz="1100" b="0" i="0" baseline="0">
              <a:solidFill>
                <a:schemeClr val="dk1"/>
              </a:solidFill>
              <a:effectLst/>
              <a:latin typeface="+mn-lt"/>
              <a:ea typeface="+mn-ea"/>
              <a:cs typeface="+mn-cs"/>
            </a:rPr>
            <a:t>％ 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主な要因は基金運用に伴うものであり、令和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年度経常収入は</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 減であったことから、行財政運営全般から事業等の必要性・緊急性及び財源確保の見直しなど総合的な検討を行いながら、計画的に施策を実行し歳出の増加は極力避けるよう努める。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及び特別会計ともに赤字となっていないものの、特別会計は利用料金等の他、一般会計からの繰入金により調整されており、今後も一般会計を圧迫しないよう収益に見合った事業運営及び適切な料金改定に努め、計画的な費用投資において効率性かつ安定性を高まるよう努力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また、一般会計においても、事業等の必要性・緊急性及び財源の見直しなど総合的な検討を行いながら、計画的に施策を実行し歳出の増加は極力避けるよう努める。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3239225</v>
      </c>
      <c r="BO4" s="488"/>
      <c r="BP4" s="488"/>
      <c r="BQ4" s="488"/>
      <c r="BR4" s="488"/>
      <c r="BS4" s="488"/>
      <c r="BT4" s="488"/>
      <c r="BU4" s="489"/>
      <c r="BV4" s="487">
        <v>2878338</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8.8000000000000007</v>
      </c>
      <c r="CU4" s="628"/>
      <c r="CV4" s="628"/>
      <c r="CW4" s="628"/>
      <c r="CX4" s="628"/>
      <c r="CY4" s="628"/>
      <c r="CZ4" s="628"/>
      <c r="DA4" s="629"/>
      <c r="DB4" s="627">
        <v>3.5</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3097555</v>
      </c>
      <c r="BO5" s="459"/>
      <c r="BP5" s="459"/>
      <c r="BQ5" s="459"/>
      <c r="BR5" s="459"/>
      <c r="BS5" s="459"/>
      <c r="BT5" s="459"/>
      <c r="BU5" s="460"/>
      <c r="BV5" s="458">
        <v>2789026</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84.9</v>
      </c>
      <c r="CU5" s="456"/>
      <c r="CV5" s="456"/>
      <c r="CW5" s="456"/>
      <c r="CX5" s="456"/>
      <c r="CY5" s="456"/>
      <c r="CZ5" s="456"/>
      <c r="DA5" s="457"/>
      <c r="DB5" s="455">
        <v>110.9</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141670</v>
      </c>
      <c r="BO6" s="459"/>
      <c r="BP6" s="459"/>
      <c r="BQ6" s="459"/>
      <c r="BR6" s="459"/>
      <c r="BS6" s="459"/>
      <c r="BT6" s="459"/>
      <c r="BU6" s="460"/>
      <c r="BV6" s="458">
        <v>89312</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87.6</v>
      </c>
      <c r="CU6" s="602"/>
      <c r="CV6" s="602"/>
      <c r="CW6" s="602"/>
      <c r="CX6" s="602"/>
      <c r="CY6" s="602"/>
      <c r="CZ6" s="602"/>
      <c r="DA6" s="603"/>
      <c r="DB6" s="601">
        <v>114</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94</v>
      </c>
      <c r="AV7" s="517"/>
      <c r="AW7" s="517"/>
      <c r="AX7" s="517"/>
      <c r="AY7" s="472" t="s">
        <v>106</v>
      </c>
      <c r="AZ7" s="473"/>
      <c r="BA7" s="473"/>
      <c r="BB7" s="473"/>
      <c r="BC7" s="473"/>
      <c r="BD7" s="473"/>
      <c r="BE7" s="473"/>
      <c r="BF7" s="473"/>
      <c r="BG7" s="473"/>
      <c r="BH7" s="473"/>
      <c r="BI7" s="473"/>
      <c r="BJ7" s="473"/>
      <c r="BK7" s="473"/>
      <c r="BL7" s="473"/>
      <c r="BM7" s="474"/>
      <c r="BN7" s="458">
        <v>8126</v>
      </c>
      <c r="BO7" s="459"/>
      <c r="BP7" s="459"/>
      <c r="BQ7" s="459"/>
      <c r="BR7" s="459"/>
      <c r="BS7" s="459"/>
      <c r="BT7" s="459"/>
      <c r="BU7" s="460"/>
      <c r="BV7" s="458">
        <v>41576</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1517408</v>
      </c>
      <c r="CU7" s="459"/>
      <c r="CV7" s="459"/>
      <c r="CW7" s="459"/>
      <c r="CX7" s="459"/>
      <c r="CY7" s="459"/>
      <c r="CZ7" s="459"/>
      <c r="DA7" s="460"/>
      <c r="DB7" s="458">
        <v>1382761</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133544</v>
      </c>
      <c r="BO8" s="459"/>
      <c r="BP8" s="459"/>
      <c r="BQ8" s="459"/>
      <c r="BR8" s="459"/>
      <c r="BS8" s="459"/>
      <c r="BT8" s="459"/>
      <c r="BU8" s="460"/>
      <c r="BV8" s="458">
        <v>47736</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0.25</v>
      </c>
      <c r="CU8" s="562"/>
      <c r="CV8" s="562"/>
      <c r="CW8" s="562"/>
      <c r="CX8" s="562"/>
      <c r="CY8" s="562"/>
      <c r="CZ8" s="562"/>
      <c r="DA8" s="563"/>
      <c r="DB8" s="561">
        <v>0.26</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1165</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85808</v>
      </c>
      <c r="BO9" s="459"/>
      <c r="BP9" s="459"/>
      <c r="BQ9" s="459"/>
      <c r="BR9" s="459"/>
      <c r="BS9" s="459"/>
      <c r="BT9" s="459"/>
      <c r="BU9" s="460"/>
      <c r="BV9" s="458">
        <v>42417</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10.199999999999999</v>
      </c>
      <c r="CU9" s="456"/>
      <c r="CV9" s="456"/>
      <c r="CW9" s="456"/>
      <c r="CX9" s="456"/>
      <c r="CY9" s="456"/>
      <c r="CZ9" s="456"/>
      <c r="DA9" s="457"/>
      <c r="DB9" s="455">
        <v>12.1</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1121</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125901</v>
      </c>
      <c r="BO10" s="459"/>
      <c r="BP10" s="459"/>
      <c r="BQ10" s="459"/>
      <c r="BR10" s="459"/>
      <c r="BS10" s="459"/>
      <c r="BT10" s="459"/>
      <c r="BU10" s="460"/>
      <c r="BV10" s="458">
        <v>129961</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x14ac:dyDescent="0.15">
      <c r="A12" s="178"/>
      <c r="B12" s="564" t="s">
        <v>132</v>
      </c>
      <c r="C12" s="565"/>
      <c r="D12" s="565"/>
      <c r="E12" s="565"/>
      <c r="F12" s="565"/>
      <c r="G12" s="565"/>
      <c r="H12" s="565"/>
      <c r="I12" s="565"/>
      <c r="J12" s="565"/>
      <c r="K12" s="566"/>
      <c r="L12" s="573" t="s">
        <v>133</v>
      </c>
      <c r="M12" s="574"/>
      <c r="N12" s="574"/>
      <c r="O12" s="574"/>
      <c r="P12" s="574"/>
      <c r="Q12" s="575"/>
      <c r="R12" s="576">
        <v>1115</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137</v>
      </c>
      <c r="AV12" s="517"/>
      <c r="AW12" s="517"/>
      <c r="AX12" s="517"/>
      <c r="AY12" s="472" t="s">
        <v>138</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100000</v>
      </c>
      <c r="BW12" s="459"/>
      <c r="BX12" s="459"/>
      <c r="BY12" s="459"/>
      <c r="BZ12" s="459"/>
      <c r="CA12" s="459"/>
      <c r="CB12" s="459"/>
      <c r="CC12" s="460"/>
      <c r="CD12" s="498" t="s">
        <v>139</v>
      </c>
      <c r="CE12" s="418"/>
      <c r="CF12" s="418"/>
      <c r="CG12" s="418"/>
      <c r="CH12" s="418"/>
      <c r="CI12" s="418"/>
      <c r="CJ12" s="418"/>
      <c r="CK12" s="418"/>
      <c r="CL12" s="418"/>
      <c r="CM12" s="418"/>
      <c r="CN12" s="418"/>
      <c r="CO12" s="418"/>
      <c r="CP12" s="418"/>
      <c r="CQ12" s="418"/>
      <c r="CR12" s="418"/>
      <c r="CS12" s="499"/>
      <c r="CT12" s="561" t="s">
        <v>140</v>
      </c>
      <c r="CU12" s="562"/>
      <c r="CV12" s="562"/>
      <c r="CW12" s="562"/>
      <c r="CX12" s="562"/>
      <c r="CY12" s="562"/>
      <c r="CZ12" s="562"/>
      <c r="DA12" s="563"/>
      <c r="DB12" s="561" t="s">
        <v>130</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141</v>
      </c>
      <c r="N13" s="543"/>
      <c r="O13" s="543"/>
      <c r="P13" s="543"/>
      <c r="Q13" s="544"/>
      <c r="R13" s="545">
        <v>1038</v>
      </c>
      <c r="S13" s="546"/>
      <c r="T13" s="546"/>
      <c r="U13" s="546"/>
      <c r="V13" s="547"/>
      <c r="W13" s="548" t="s">
        <v>142</v>
      </c>
      <c r="X13" s="444"/>
      <c r="Y13" s="444"/>
      <c r="Z13" s="444"/>
      <c r="AA13" s="444"/>
      <c r="AB13" s="445"/>
      <c r="AC13" s="411">
        <v>205</v>
      </c>
      <c r="AD13" s="412"/>
      <c r="AE13" s="412"/>
      <c r="AF13" s="412"/>
      <c r="AG13" s="413"/>
      <c r="AH13" s="411">
        <v>225</v>
      </c>
      <c r="AI13" s="412"/>
      <c r="AJ13" s="412"/>
      <c r="AK13" s="412"/>
      <c r="AL13" s="471"/>
      <c r="AM13" s="515" t="s">
        <v>143</v>
      </c>
      <c r="AN13" s="415"/>
      <c r="AO13" s="415"/>
      <c r="AP13" s="415"/>
      <c r="AQ13" s="415"/>
      <c r="AR13" s="415"/>
      <c r="AS13" s="415"/>
      <c r="AT13" s="416"/>
      <c r="AU13" s="516" t="s">
        <v>127</v>
      </c>
      <c r="AV13" s="517"/>
      <c r="AW13" s="517"/>
      <c r="AX13" s="517"/>
      <c r="AY13" s="472" t="s">
        <v>144</v>
      </c>
      <c r="AZ13" s="473"/>
      <c r="BA13" s="473"/>
      <c r="BB13" s="473"/>
      <c r="BC13" s="473"/>
      <c r="BD13" s="473"/>
      <c r="BE13" s="473"/>
      <c r="BF13" s="473"/>
      <c r="BG13" s="473"/>
      <c r="BH13" s="473"/>
      <c r="BI13" s="473"/>
      <c r="BJ13" s="473"/>
      <c r="BK13" s="473"/>
      <c r="BL13" s="473"/>
      <c r="BM13" s="474"/>
      <c r="BN13" s="458">
        <v>211709</v>
      </c>
      <c r="BO13" s="459"/>
      <c r="BP13" s="459"/>
      <c r="BQ13" s="459"/>
      <c r="BR13" s="459"/>
      <c r="BS13" s="459"/>
      <c r="BT13" s="459"/>
      <c r="BU13" s="460"/>
      <c r="BV13" s="458">
        <v>72378</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6.3</v>
      </c>
      <c r="CU13" s="456"/>
      <c r="CV13" s="456"/>
      <c r="CW13" s="456"/>
      <c r="CX13" s="456"/>
      <c r="CY13" s="456"/>
      <c r="CZ13" s="456"/>
      <c r="DA13" s="457"/>
      <c r="DB13" s="455">
        <v>6.6</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146</v>
      </c>
      <c r="M14" s="585"/>
      <c r="N14" s="585"/>
      <c r="O14" s="585"/>
      <c r="P14" s="585"/>
      <c r="Q14" s="586"/>
      <c r="R14" s="545">
        <v>1176</v>
      </c>
      <c r="S14" s="546"/>
      <c r="T14" s="546"/>
      <c r="U14" s="546"/>
      <c r="V14" s="547"/>
      <c r="W14" s="549"/>
      <c r="X14" s="447"/>
      <c r="Y14" s="447"/>
      <c r="Z14" s="447"/>
      <c r="AA14" s="447"/>
      <c r="AB14" s="448"/>
      <c r="AC14" s="538">
        <v>29.1</v>
      </c>
      <c r="AD14" s="539"/>
      <c r="AE14" s="539"/>
      <c r="AF14" s="539"/>
      <c r="AG14" s="540"/>
      <c r="AH14" s="538">
        <v>35</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t="s">
        <v>148</v>
      </c>
      <c r="CU14" s="556"/>
      <c r="CV14" s="556"/>
      <c r="CW14" s="556"/>
      <c r="CX14" s="556"/>
      <c r="CY14" s="556"/>
      <c r="CZ14" s="556"/>
      <c r="DA14" s="557"/>
      <c r="DB14" s="555" t="s">
        <v>130</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149</v>
      </c>
      <c r="N15" s="543"/>
      <c r="O15" s="543"/>
      <c r="P15" s="543"/>
      <c r="Q15" s="544"/>
      <c r="R15" s="545">
        <v>1069</v>
      </c>
      <c r="S15" s="546"/>
      <c r="T15" s="546"/>
      <c r="U15" s="546"/>
      <c r="V15" s="547"/>
      <c r="W15" s="548" t="s">
        <v>150</v>
      </c>
      <c r="X15" s="444"/>
      <c r="Y15" s="444"/>
      <c r="Z15" s="444"/>
      <c r="AA15" s="444"/>
      <c r="AB15" s="445"/>
      <c r="AC15" s="411">
        <v>109</v>
      </c>
      <c r="AD15" s="412"/>
      <c r="AE15" s="412"/>
      <c r="AF15" s="412"/>
      <c r="AG15" s="413"/>
      <c r="AH15" s="411">
        <v>71</v>
      </c>
      <c r="AI15" s="412"/>
      <c r="AJ15" s="412"/>
      <c r="AK15" s="412"/>
      <c r="AL15" s="471"/>
      <c r="AM15" s="515"/>
      <c r="AN15" s="415"/>
      <c r="AO15" s="415"/>
      <c r="AP15" s="415"/>
      <c r="AQ15" s="415"/>
      <c r="AR15" s="415"/>
      <c r="AS15" s="415"/>
      <c r="AT15" s="416"/>
      <c r="AU15" s="516"/>
      <c r="AV15" s="517"/>
      <c r="AW15" s="517"/>
      <c r="AX15" s="517"/>
      <c r="AY15" s="484" t="s">
        <v>151</v>
      </c>
      <c r="AZ15" s="485"/>
      <c r="BA15" s="485"/>
      <c r="BB15" s="485"/>
      <c r="BC15" s="485"/>
      <c r="BD15" s="485"/>
      <c r="BE15" s="485"/>
      <c r="BF15" s="485"/>
      <c r="BG15" s="485"/>
      <c r="BH15" s="485"/>
      <c r="BI15" s="485"/>
      <c r="BJ15" s="485"/>
      <c r="BK15" s="485"/>
      <c r="BL15" s="485"/>
      <c r="BM15" s="486"/>
      <c r="BN15" s="487">
        <v>307600</v>
      </c>
      <c r="BO15" s="488"/>
      <c r="BP15" s="488"/>
      <c r="BQ15" s="488"/>
      <c r="BR15" s="488"/>
      <c r="BS15" s="488"/>
      <c r="BT15" s="488"/>
      <c r="BU15" s="489"/>
      <c r="BV15" s="487">
        <v>370812</v>
      </c>
      <c r="BW15" s="488"/>
      <c r="BX15" s="488"/>
      <c r="BY15" s="488"/>
      <c r="BZ15" s="488"/>
      <c r="CA15" s="488"/>
      <c r="CB15" s="488"/>
      <c r="CC15" s="489"/>
      <c r="CD15" s="558" t="s">
        <v>152</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153</v>
      </c>
      <c r="M16" s="533"/>
      <c r="N16" s="533"/>
      <c r="O16" s="533"/>
      <c r="P16" s="533"/>
      <c r="Q16" s="534"/>
      <c r="R16" s="535" t="s">
        <v>154</v>
      </c>
      <c r="S16" s="536"/>
      <c r="T16" s="536"/>
      <c r="U16" s="536"/>
      <c r="V16" s="537"/>
      <c r="W16" s="549"/>
      <c r="X16" s="447"/>
      <c r="Y16" s="447"/>
      <c r="Z16" s="447"/>
      <c r="AA16" s="447"/>
      <c r="AB16" s="448"/>
      <c r="AC16" s="538">
        <v>15.5</v>
      </c>
      <c r="AD16" s="539"/>
      <c r="AE16" s="539"/>
      <c r="AF16" s="539"/>
      <c r="AG16" s="540"/>
      <c r="AH16" s="538">
        <v>11.1</v>
      </c>
      <c r="AI16" s="539"/>
      <c r="AJ16" s="539"/>
      <c r="AK16" s="539"/>
      <c r="AL16" s="541"/>
      <c r="AM16" s="515"/>
      <c r="AN16" s="415"/>
      <c r="AO16" s="415"/>
      <c r="AP16" s="415"/>
      <c r="AQ16" s="415"/>
      <c r="AR16" s="415"/>
      <c r="AS16" s="415"/>
      <c r="AT16" s="416"/>
      <c r="AU16" s="516"/>
      <c r="AV16" s="517"/>
      <c r="AW16" s="517"/>
      <c r="AX16" s="517"/>
      <c r="AY16" s="472" t="s">
        <v>155</v>
      </c>
      <c r="AZ16" s="473"/>
      <c r="BA16" s="473"/>
      <c r="BB16" s="473"/>
      <c r="BC16" s="473"/>
      <c r="BD16" s="473"/>
      <c r="BE16" s="473"/>
      <c r="BF16" s="473"/>
      <c r="BG16" s="473"/>
      <c r="BH16" s="473"/>
      <c r="BI16" s="473"/>
      <c r="BJ16" s="473"/>
      <c r="BK16" s="473"/>
      <c r="BL16" s="473"/>
      <c r="BM16" s="474"/>
      <c r="BN16" s="458">
        <v>1383870</v>
      </c>
      <c r="BO16" s="459"/>
      <c r="BP16" s="459"/>
      <c r="BQ16" s="459"/>
      <c r="BR16" s="459"/>
      <c r="BS16" s="459"/>
      <c r="BT16" s="459"/>
      <c r="BU16" s="460"/>
      <c r="BV16" s="458">
        <v>1250221</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156</v>
      </c>
      <c r="N17" s="552"/>
      <c r="O17" s="552"/>
      <c r="P17" s="552"/>
      <c r="Q17" s="553"/>
      <c r="R17" s="535" t="s">
        <v>157</v>
      </c>
      <c r="S17" s="536"/>
      <c r="T17" s="536"/>
      <c r="U17" s="536"/>
      <c r="V17" s="537"/>
      <c r="W17" s="548" t="s">
        <v>158</v>
      </c>
      <c r="X17" s="444"/>
      <c r="Y17" s="444"/>
      <c r="Z17" s="444"/>
      <c r="AA17" s="444"/>
      <c r="AB17" s="445"/>
      <c r="AC17" s="411">
        <v>390</v>
      </c>
      <c r="AD17" s="412"/>
      <c r="AE17" s="412"/>
      <c r="AF17" s="412"/>
      <c r="AG17" s="413"/>
      <c r="AH17" s="411">
        <v>346</v>
      </c>
      <c r="AI17" s="412"/>
      <c r="AJ17" s="412"/>
      <c r="AK17" s="412"/>
      <c r="AL17" s="471"/>
      <c r="AM17" s="515"/>
      <c r="AN17" s="415"/>
      <c r="AO17" s="415"/>
      <c r="AP17" s="415"/>
      <c r="AQ17" s="415"/>
      <c r="AR17" s="415"/>
      <c r="AS17" s="415"/>
      <c r="AT17" s="416"/>
      <c r="AU17" s="516"/>
      <c r="AV17" s="517"/>
      <c r="AW17" s="517"/>
      <c r="AX17" s="517"/>
      <c r="AY17" s="472" t="s">
        <v>159</v>
      </c>
      <c r="AZ17" s="473"/>
      <c r="BA17" s="473"/>
      <c r="BB17" s="473"/>
      <c r="BC17" s="473"/>
      <c r="BD17" s="473"/>
      <c r="BE17" s="473"/>
      <c r="BF17" s="473"/>
      <c r="BG17" s="473"/>
      <c r="BH17" s="473"/>
      <c r="BI17" s="473"/>
      <c r="BJ17" s="473"/>
      <c r="BK17" s="473"/>
      <c r="BL17" s="473"/>
      <c r="BM17" s="474"/>
      <c r="BN17" s="458">
        <v>388611</v>
      </c>
      <c r="BO17" s="459"/>
      <c r="BP17" s="459"/>
      <c r="BQ17" s="459"/>
      <c r="BR17" s="459"/>
      <c r="BS17" s="459"/>
      <c r="BT17" s="459"/>
      <c r="BU17" s="460"/>
      <c r="BV17" s="458">
        <v>471820</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160</v>
      </c>
      <c r="C18" s="509"/>
      <c r="D18" s="509"/>
      <c r="E18" s="510"/>
      <c r="F18" s="510"/>
      <c r="G18" s="510"/>
      <c r="H18" s="510"/>
      <c r="I18" s="510"/>
      <c r="J18" s="510"/>
      <c r="K18" s="510"/>
      <c r="L18" s="511">
        <v>280.08999999999997</v>
      </c>
      <c r="M18" s="511"/>
      <c r="N18" s="511"/>
      <c r="O18" s="511"/>
      <c r="P18" s="511"/>
      <c r="Q18" s="511"/>
      <c r="R18" s="512"/>
      <c r="S18" s="512"/>
      <c r="T18" s="512"/>
      <c r="U18" s="512"/>
      <c r="V18" s="513"/>
      <c r="W18" s="529"/>
      <c r="X18" s="530"/>
      <c r="Y18" s="530"/>
      <c r="Z18" s="530"/>
      <c r="AA18" s="530"/>
      <c r="AB18" s="554"/>
      <c r="AC18" s="428">
        <v>55.4</v>
      </c>
      <c r="AD18" s="429"/>
      <c r="AE18" s="429"/>
      <c r="AF18" s="429"/>
      <c r="AG18" s="514"/>
      <c r="AH18" s="428">
        <v>53.9</v>
      </c>
      <c r="AI18" s="429"/>
      <c r="AJ18" s="429"/>
      <c r="AK18" s="429"/>
      <c r="AL18" s="430"/>
      <c r="AM18" s="515"/>
      <c r="AN18" s="415"/>
      <c r="AO18" s="415"/>
      <c r="AP18" s="415"/>
      <c r="AQ18" s="415"/>
      <c r="AR18" s="415"/>
      <c r="AS18" s="415"/>
      <c r="AT18" s="416"/>
      <c r="AU18" s="516"/>
      <c r="AV18" s="517"/>
      <c r="AW18" s="517"/>
      <c r="AX18" s="517"/>
      <c r="AY18" s="472" t="s">
        <v>161</v>
      </c>
      <c r="AZ18" s="473"/>
      <c r="BA18" s="473"/>
      <c r="BB18" s="473"/>
      <c r="BC18" s="473"/>
      <c r="BD18" s="473"/>
      <c r="BE18" s="473"/>
      <c r="BF18" s="473"/>
      <c r="BG18" s="473"/>
      <c r="BH18" s="473"/>
      <c r="BI18" s="473"/>
      <c r="BJ18" s="473"/>
      <c r="BK18" s="473"/>
      <c r="BL18" s="473"/>
      <c r="BM18" s="474"/>
      <c r="BN18" s="458">
        <v>1428061</v>
      </c>
      <c r="BO18" s="459"/>
      <c r="BP18" s="459"/>
      <c r="BQ18" s="459"/>
      <c r="BR18" s="459"/>
      <c r="BS18" s="459"/>
      <c r="BT18" s="459"/>
      <c r="BU18" s="460"/>
      <c r="BV18" s="458">
        <v>1391287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162</v>
      </c>
      <c r="C19" s="509"/>
      <c r="D19" s="509"/>
      <c r="E19" s="510"/>
      <c r="F19" s="510"/>
      <c r="G19" s="510"/>
      <c r="H19" s="510"/>
      <c r="I19" s="510"/>
      <c r="J19" s="510"/>
      <c r="K19" s="510"/>
      <c r="L19" s="518">
        <v>4</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163</v>
      </c>
      <c r="AZ19" s="473"/>
      <c r="BA19" s="473"/>
      <c r="BB19" s="473"/>
      <c r="BC19" s="473"/>
      <c r="BD19" s="473"/>
      <c r="BE19" s="473"/>
      <c r="BF19" s="473"/>
      <c r="BG19" s="473"/>
      <c r="BH19" s="473"/>
      <c r="BI19" s="473"/>
      <c r="BJ19" s="473"/>
      <c r="BK19" s="473"/>
      <c r="BL19" s="473"/>
      <c r="BM19" s="474"/>
      <c r="BN19" s="458">
        <v>2198147</v>
      </c>
      <c r="BO19" s="459"/>
      <c r="BP19" s="459"/>
      <c r="BQ19" s="459"/>
      <c r="BR19" s="459"/>
      <c r="BS19" s="459"/>
      <c r="BT19" s="459"/>
      <c r="BU19" s="460"/>
      <c r="BV19" s="458">
        <v>1773292</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164</v>
      </c>
      <c r="C20" s="509"/>
      <c r="D20" s="509"/>
      <c r="E20" s="510"/>
      <c r="F20" s="510"/>
      <c r="G20" s="510"/>
      <c r="H20" s="510"/>
      <c r="I20" s="510"/>
      <c r="J20" s="510"/>
      <c r="K20" s="510"/>
      <c r="L20" s="518">
        <v>621</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165</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166</v>
      </c>
      <c r="C22" s="435"/>
      <c r="D22" s="436"/>
      <c r="E22" s="443" t="s">
        <v>1</v>
      </c>
      <c r="F22" s="444"/>
      <c r="G22" s="444"/>
      <c r="H22" s="444"/>
      <c r="I22" s="444"/>
      <c r="J22" s="444"/>
      <c r="K22" s="445"/>
      <c r="L22" s="443" t="s">
        <v>167</v>
      </c>
      <c r="M22" s="444"/>
      <c r="N22" s="444"/>
      <c r="O22" s="444"/>
      <c r="P22" s="445"/>
      <c r="Q22" s="449" t="s">
        <v>168</v>
      </c>
      <c r="R22" s="450"/>
      <c r="S22" s="450"/>
      <c r="T22" s="450"/>
      <c r="U22" s="450"/>
      <c r="V22" s="451"/>
      <c r="W22" s="500" t="s">
        <v>169</v>
      </c>
      <c r="X22" s="435"/>
      <c r="Y22" s="436"/>
      <c r="Z22" s="443" t="s">
        <v>1</v>
      </c>
      <c r="AA22" s="444"/>
      <c r="AB22" s="444"/>
      <c r="AC22" s="444"/>
      <c r="AD22" s="444"/>
      <c r="AE22" s="444"/>
      <c r="AF22" s="444"/>
      <c r="AG22" s="445"/>
      <c r="AH22" s="461" t="s">
        <v>170</v>
      </c>
      <c r="AI22" s="444"/>
      <c r="AJ22" s="444"/>
      <c r="AK22" s="444"/>
      <c r="AL22" s="445"/>
      <c r="AM22" s="461" t="s">
        <v>171</v>
      </c>
      <c r="AN22" s="462"/>
      <c r="AO22" s="462"/>
      <c r="AP22" s="462"/>
      <c r="AQ22" s="462"/>
      <c r="AR22" s="463"/>
      <c r="AS22" s="449" t="s">
        <v>168</v>
      </c>
      <c r="AT22" s="450"/>
      <c r="AU22" s="450"/>
      <c r="AV22" s="450"/>
      <c r="AW22" s="450"/>
      <c r="AX22" s="467"/>
      <c r="AY22" s="484" t="s">
        <v>172</v>
      </c>
      <c r="AZ22" s="485"/>
      <c r="BA22" s="485"/>
      <c r="BB22" s="485"/>
      <c r="BC22" s="485"/>
      <c r="BD22" s="485"/>
      <c r="BE22" s="485"/>
      <c r="BF22" s="485"/>
      <c r="BG22" s="485"/>
      <c r="BH22" s="485"/>
      <c r="BI22" s="485"/>
      <c r="BJ22" s="485"/>
      <c r="BK22" s="485"/>
      <c r="BL22" s="485"/>
      <c r="BM22" s="486"/>
      <c r="BN22" s="487">
        <v>2350868</v>
      </c>
      <c r="BO22" s="488"/>
      <c r="BP22" s="488"/>
      <c r="BQ22" s="488"/>
      <c r="BR22" s="488"/>
      <c r="BS22" s="488"/>
      <c r="BT22" s="488"/>
      <c r="BU22" s="489"/>
      <c r="BV22" s="487">
        <v>2280777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173</v>
      </c>
      <c r="AZ23" s="473"/>
      <c r="BA23" s="473"/>
      <c r="BB23" s="473"/>
      <c r="BC23" s="473"/>
      <c r="BD23" s="473"/>
      <c r="BE23" s="473"/>
      <c r="BF23" s="473"/>
      <c r="BG23" s="473"/>
      <c r="BH23" s="473"/>
      <c r="BI23" s="473"/>
      <c r="BJ23" s="473"/>
      <c r="BK23" s="473"/>
      <c r="BL23" s="473"/>
      <c r="BM23" s="474"/>
      <c r="BN23" s="458">
        <v>2149140</v>
      </c>
      <c r="BO23" s="459"/>
      <c r="BP23" s="459"/>
      <c r="BQ23" s="459"/>
      <c r="BR23" s="459"/>
      <c r="BS23" s="459"/>
      <c r="BT23" s="459"/>
      <c r="BU23" s="460"/>
      <c r="BV23" s="458">
        <v>2079177</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174</v>
      </c>
      <c r="F24" s="415"/>
      <c r="G24" s="415"/>
      <c r="H24" s="415"/>
      <c r="I24" s="415"/>
      <c r="J24" s="415"/>
      <c r="K24" s="416"/>
      <c r="L24" s="411">
        <v>1</v>
      </c>
      <c r="M24" s="412"/>
      <c r="N24" s="412"/>
      <c r="O24" s="412"/>
      <c r="P24" s="413"/>
      <c r="Q24" s="411">
        <v>7000</v>
      </c>
      <c r="R24" s="412"/>
      <c r="S24" s="412"/>
      <c r="T24" s="412"/>
      <c r="U24" s="412"/>
      <c r="V24" s="413"/>
      <c r="W24" s="501"/>
      <c r="X24" s="438"/>
      <c r="Y24" s="439"/>
      <c r="Z24" s="414" t="s">
        <v>175</v>
      </c>
      <c r="AA24" s="415"/>
      <c r="AB24" s="415"/>
      <c r="AC24" s="415"/>
      <c r="AD24" s="415"/>
      <c r="AE24" s="415"/>
      <c r="AF24" s="415"/>
      <c r="AG24" s="416"/>
      <c r="AH24" s="411">
        <v>41</v>
      </c>
      <c r="AI24" s="412"/>
      <c r="AJ24" s="412"/>
      <c r="AK24" s="412"/>
      <c r="AL24" s="413"/>
      <c r="AM24" s="411">
        <v>119556</v>
      </c>
      <c r="AN24" s="412"/>
      <c r="AO24" s="412"/>
      <c r="AP24" s="412"/>
      <c r="AQ24" s="412"/>
      <c r="AR24" s="413"/>
      <c r="AS24" s="411">
        <v>2916</v>
      </c>
      <c r="AT24" s="412"/>
      <c r="AU24" s="412"/>
      <c r="AV24" s="412"/>
      <c r="AW24" s="412"/>
      <c r="AX24" s="471"/>
      <c r="AY24" s="431" t="s">
        <v>176</v>
      </c>
      <c r="AZ24" s="432"/>
      <c r="BA24" s="432"/>
      <c r="BB24" s="432"/>
      <c r="BC24" s="432"/>
      <c r="BD24" s="432"/>
      <c r="BE24" s="432"/>
      <c r="BF24" s="432"/>
      <c r="BG24" s="432"/>
      <c r="BH24" s="432"/>
      <c r="BI24" s="432"/>
      <c r="BJ24" s="432"/>
      <c r="BK24" s="432"/>
      <c r="BL24" s="432"/>
      <c r="BM24" s="433"/>
      <c r="BN24" s="458">
        <v>1482164</v>
      </c>
      <c r="BO24" s="459"/>
      <c r="BP24" s="459"/>
      <c r="BQ24" s="459"/>
      <c r="BR24" s="459"/>
      <c r="BS24" s="459"/>
      <c r="BT24" s="459"/>
      <c r="BU24" s="460"/>
      <c r="BV24" s="458">
        <v>1364851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177</v>
      </c>
      <c r="F25" s="415"/>
      <c r="G25" s="415"/>
      <c r="H25" s="415"/>
      <c r="I25" s="415"/>
      <c r="J25" s="415"/>
      <c r="K25" s="416"/>
      <c r="L25" s="411">
        <v>1</v>
      </c>
      <c r="M25" s="412"/>
      <c r="N25" s="412"/>
      <c r="O25" s="412"/>
      <c r="P25" s="413"/>
      <c r="Q25" s="411">
        <v>6000</v>
      </c>
      <c r="R25" s="412"/>
      <c r="S25" s="412"/>
      <c r="T25" s="412"/>
      <c r="U25" s="412"/>
      <c r="V25" s="413"/>
      <c r="W25" s="501"/>
      <c r="X25" s="438"/>
      <c r="Y25" s="439"/>
      <c r="Z25" s="414" t="s">
        <v>178</v>
      </c>
      <c r="AA25" s="415"/>
      <c r="AB25" s="415"/>
      <c r="AC25" s="415"/>
      <c r="AD25" s="415"/>
      <c r="AE25" s="415"/>
      <c r="AF25" s="415"/>
      <c r="AG25" s="416"/>
      <c r="AH25" s="411" t="s">
        <v>131</v>
      </c>
      <c r="AI25" s="412"/>
      <c r="AJ25" s="412"/>
      <c r="AK25" s="412"/>
      <c r="AL25" s="413"/>
      <c r="AM25" s="411" t="s">
        <v>179</v>
      </c>
      <c r="AN25" s="412"/>
      <c r="AO25" s="412"/>
      <c r="AP25" s="412"/>
      <c r="AQ25" s="412"/>
      <c r="AR25" s="413"/>
      <c r="AS25" s="411" t="s">
        <v>130</v>
      </c>
      <c r="AT25" s="412"/>
      <c r="AU25" s="412"/>
      <c r="AV25" s="412"/>
      <c r="AW25" s="412"/>
      <c r="AX25" s="471"/>
      <c r="AY25" s="484" t="s">
        <v>180</v>
      </c>
      <c r="AZ25" s="485"/>
      <c r="BA25" s="485"/>
      <c r="BB25" s="485"/>
      <c r="BC25" s="485"/>
      <c r="BD25" s="485"/>
      <c r="BE25" s="485"/>
      <c r="BF25" s="485"/>
      <c r="BG25" s="485"/>
      <c r="BH25" s="485"/>
      <c r="BI25" s="485"/>
      <c r="BJ25" s="485"/>
      <c r="BK25" s="485"/>
      <c r="BL25" s="485"/>
      <c r="BM25" s="486"/>
      <c r="BN25" s="487">
        <v>200898</v>
      </c>
      <c r="BO25" s="488"/>
      <c r="BP25" s="488"/>
      <c r="BQ25" s="488"/>
      <c r="BR25" s="488"/>
      <c r="BS25" s="488"/>
      <c r="BT25" s="488"/>
      <c r="BU25" s="489"/>
      <c r="BV25" s="487">
        <v>141219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181</v>
      </c>
      <c r="F26" s="415"/>
      <c r="G26" s="415"/>
      <c r="H26" s="415"/>
      <c r="I26" s="415"/>
      <c r="J26" s="415"/>
      <c r="K26" s="416"/>
      <c r="L26" s="411">
        <v>1</v>
      </c>
      <c r="M26" s="412"/>
      <c r="N26" s="412"/>
      <c r="O26" s="412"/>
      <c r="P26" s="413"/>
      <c r="Q26" s="411">
        <v>5480</v>
      </c>
      <c r="R26" s="412"/>
      <c r="S26" s="412"/>
      <c r="T26" s="412"/>
      <c r="U26" s="412"/>
      <c r="V26" s="413"/>
      <c r="W26" s="501"/>
      <c r="X26" s="438"/>
      <c r="Y26" s="439"/>
      <c r="Z26" s="414" t="s">
        <v>182</v>
      </c>
      <c r="AA26" s="469"/>
      <c r="AB26" s="469"/>
      <c r="AC26" s="469"/>
      <c r="AD26" s="469"/>
      <c r="AE26" s="469"/>
      <c r="AF26" s="469"/>
      <c r="AG26" s="470"/>
      <c r="AH26" s="411">
        <v>1</v>
      </c>
      <c r="AI26" s="412"/>
      <c r="AJ26" s="412"/>
      <c r="AK26" s="412"/>
      <c r="AL26" s="413"/>
      <c r="AM26" s="411" t="s">
        <v>183</v>
      </c>
      <c r="AN26" s="412"/>
      <c r="AO26" s="412"/>
      <c r="AP26" s="412"/>
      <c r="AQ26" s="412"/>
      <c r="AR26" s="413"/>
      <c r="AS26" s="411" t="s">
        <v>184</v>
      </c>
      <c r="AT26" s="412"/>
      <c r="AU26" s="412"/>
      <c r="AV26" s="412"/>
      <c r="AW26" s="412"/>
      <c r="AX26" s="471"/>
      <c r="AY26" s="498" t="s">
        <v>185</v>
      </c>
      <c r="AZ26" s="418"/>
      <c r="BA26" s="418"/>
      <c r="BB26" s="418"/>
      <c r="BC26" s="418"/>
      <c r="BD26" s="418"/>
      <c r="BE26" s="418"/>
      <c r="BF26" s="418"/>
      <c r="BG26" s="418"/>
      <c r="BH26" s="418"/>
      <c r="BI26" s="418"/>
      <c r="BJ26" s="418"/>
      <c r="BK26" s="418"/>
      <c r="BL26" s="418"/>
      <c r="BM26" s="499"/>
      <c r="BN26" s="458" t="s">
        <v>186</v>
      </c>
      <c r="BO26" s="459"/>
      <c r="BP26" s="459"/>
      <c r="BQ26" s="459"/>
      <c r="BR26" s="459"/>
      <c r="BS26" s="459"/>
      <c r="BT26" s="459"/>
      <c r="BU26" s="460"/>
      <c r="BV26" s="458" t="s">
        <v>186</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187</v>
      </c>
      <c r="F27" s="415"/>
      <c r="G27" s="415"/>
      <c r="H27" s="415"/>
      <c r="I27" s="415"/>
      <c r="J27" s="415"/>
      <c r="K27" s="416"/>
      <c r="L27" s="411">
        <v>1</v>
      </c>
      <c r="M27" s="412"/>
      <c r="N27" s="412"/>
      <c r="O27" s="412"/>
      <c r="P27" s="413"/>
      <c r="Q27" s="411">
        <v>2900</v>
      </c>
      <c r="R27" s="412"/>
      <c r="S27" s="412"/>
      <c r="T27" s="412"/>
      <c r="U27" s="412"/>
      <c r="V27" s="413"/>
      <c r="W27" s="501"/>
      <c r="X27" s="438"/>
      <c r="Y27" s="439"/>
      <c r="Z27" s="414" t="s">
        <v>188</v>
      </c>
      <c r="AA27" s="415"/>
      <c r="AB27" s="415"/>
      <c r="AC27" s="415"/>
      <c r="AD27" s="415"/>
      <c r="AE27" s="415"/>
      <c r="AF27" s="415"/>
      <c r="AG27" s="416"/>
      <c r="AH27" s="411" t="s">
        <v>186</v>
      </c>
      <c r="AI27" s="412"/>
      <c r="AJ27" s="412"/>
      <c r="AK27" s="412"/>
      <c r="AL27" s="413"/>
      <c r="AM27" s="411" t="s">
        <v>186</v>
      </c>
      <c r="AN27" s="412"/>
      <c r="AO27" s="412"/>
      <c r="AP27" s="412"/>
      <c r="AQ27" s="412"/>
      <c r="AR27" s="413"/>
      <c r="AS27" s="411" t="s">
        <v>186</v>
      </c>
      <c r="AT27" s="412"/>
      <c r="AU27" s="412"/>
      <c r="AV27" s="412"/>
      <c r="AW27" s="412"/>
      <c r="AX27" s="471"/>
      <c r="AY27" s="495" t="s">
        <v>189</v>
      </c>
      <c r="AZ27" s="496"/>
      <c r="BA27" s="496"/>
      <c r="BB27" s="496"/>
      <c r="BC27" s="496"/>
      <c r="BD27" s="496"/>
      <c r="BE27" s="496"/>
      <c r="BF27" s="496"/>
      <c r="BG27" s="496"/>
      <c r="BH27" s="496"/>
      <c r="BI27" s="496"/>
      <c r="BJ27" s="496"/>
      <c r="BK27" s="496"/>
      <c r="BL27" s="496"/>
      <c r="BM27" s="497"/>
      <c r="BN27" s="492">
        <v>17651</v>
      </c>
      <c r="BO27" s="493"/>
      <c r="BP27" s="493"/>
      <c r="BQ27" s="493"/>
      <c r="BR27" s="493"/>
      <c r="BS27" s="493"/>
      <c r="BT27" s="493"/>
      <c r="BU27" s="494"/>
      <c r="BV27" s="492">
        <v>17651</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190</v>
      </c>
      <c r="F28" s="415"/>
      <c r="G28" s="415"/>
      <c r="H28" s="415"/>
      <c r="I28" s="415"/>
      <c r="J28" s="415"/>
      <c r="K28" s="416"/>
      <c r="L28" s="411">
        <v>1</v>
      </c>
      <c r="M28" s="412"/>
      <c r="N28" s="412"/>
      <c r="O28" s="412"/>
      <c r="P28" s="413"/>
      <c r="Q28" s="411">
        <v>2190</v>
      </c>
      <c r="R28" s="412"/>
      <c r="S28" s="412"/>
      <c r="T28" s="412"/>
      <c r="U28" s="412"/>
      <c r="V28" s="413"/>
      <c r="W28" s="501"/>
      <c r="X28" s="438"/>
      <c r="Y28" s="439"/>
      <c r="Z28" s="414" t="s">
        <v>191</v>
      </c>
      <c r="AA28" s="415"/>
      <c r="AB28" s="415"/>
      <c r="AC28" s="415"/>
      <c r="AD28" s="415"/>
      <c r="AE28" s="415"/>
      <c r="AF28" s="415"/>
      <c r="AG28" s="416"/>
      <c r="AH28" s="411" t="s">
        <v>186</v>
      </c>
      <c r="AI28" s="412"/>
      <c r="AJ28" s="412"/>
      <c r="AK28" s="412"/>
      <c r="AL28" s="413"/>
      <c r="AM28" s="411" t="s">
        <v>186</v>
      </c>
      <c r="AN28" s="412"/>
      <c r="AO28" s="412"/>
      <c r="AP28" s="412"/>
      <c r="AQ28" s="412"/>
      <c r="AR28" s="413"/>
      <c r="AS28" s="411" t="s">
        <v>179</v>
      </c>
      <c r="AT28" s="412"/>
      <c r="AU28" s="412"/>
      <c r="AV28" s="412"/>
      <c r="AW28" s="412"/>
      <c r="AX28" s="471"/>
      <c r="AY28" s="475" t="s">
        <v>192</v>
      </c>
      <c r="AZ28" s="476"/>
      <c r="BA28" s="476"/>
      <c r="BB28" s="477"/>
      <c r="BC28" s="484" t="s">
        <v>48</v>
      </c>
      <c r="BD28" s="485"/>
      <c r="BE28" s="485"/>
      <c r="BF28" s="485"/>
      <c r="BG28" s="485"/>
      <c r="BH28" s="485"/>
      <c r="BI28" s="485"/>
      <c r="BJ28" s="485"/>
      <c r="BK28" s="485"/>
      <c r="BL28" s="485"/>
      <c r="BM28" s="486"/>
      <c r="BN28" s="487">
        <v>333452</v>
      </c>
      <c r="BO28" s="488"/>
      <c r="BP28" s="488"/>
      <c r="BQ28" s="488"/>
      <c r="BR28" s="488"/>
      <c r="BS28" s="488"/>
      <c r="BT28" s="488"/>
      <c r="BU28" s="489"/>
      <c r="BV28" s="487">
        <v>207551</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193</v>
      </c>
      <c r="F29" s="415"/>
      <c r="G29" s="415"/>
      <c r="H29" s="415"/>
      <c r="I29" s="415"/>
      <c r="J29" s="415"/>
      <c r="K29" s="416"/>
      <c r="L29" s="411">
        <v>6</v>
      </c>
      <c r="M29" s="412"/>
      <c r="N29" s="412"/>
      <c r="O29" s="412"/>
      <c r="P29" s="413"/>
      <c r="Q29" s="411">
        <v>1880</v>
      </c>
      <c r="R29" s="412"/>
      <c r="S29" s="412"/>
      <c r="T29" s="412"/>
      <c r="U29" s="412"/>
      <c r="V29" s="413"/>
      <c r="W29" s="502"/>
      <c r="X29" s="503"/>
      <c r="Y29" s="504"/>
      <c r="Z29" s="414" t="s">
        <v>194</v>
      </c>
      <c r="AA29" s="415"/>
      <c r="AB29" s="415"/>
      <c r="AC29" s="415"/>
      <c r="AD29" s="415"/>
      <c r="AE29" s="415"/>
      <c r="AF29" s="415"/>
      <c r="AG29" s="416"/>
      <c r="AH29" s="411">
        <v>41</v>
      </c>
      <c r="AI29" s="412"/>
      <c r="AJ29" s="412"/>
      <c r="AK29" s="412"/>
      <c r="AL29" s="413"/>
      <c r="AM29" s="411">
        <v>119556</v>
      </c>
      <c r="AN29" s="412"/>
      <c r="AO29" s="412"/>
      <c r="AP29" s="412"/>
      <c r="AQ29" s="412"/>
      <c r="AR29" s="413"/>
      <c r="AS29" s="411">
        <v>2916</v>
      </c>
      <c r="AT29" s="412"/>
      <c r="AU29" s="412"/>
      <c r="AV29" s="412"/>
      <c r="AW29" s="412"/>
      <c r="AX29" s="471"/>
      <c r="AY29" s="478"/>
      <c r="AZ29" s="479"/>
      <c r="BA29" s="479"/>
      <c r="BB29" s="480"/>
      <c r="BC29" s="472" t="s">
        <v>195</v>
      </c>
      <c r="BD29" s="473"/>
      <c r="BE29" s="473"/>
      <c r="BF29" s="473"/>
      <c r="BG29" s="473"/>
      <c r="BH29" s="473"/>
      <c r="BI29" s="473"/>
      <c r="BJ29" s="473"/>
      <c r="BK29" s="473"/>
      <c r="BL29" s="473"/>
      <c r="BM29" s="474"/>
      <c r="BN29" s="458">
        <v>137379</v>
      </c>
      <c r="BO29" s="459"/>
      <c r="BP29" s="459"/>
      <c r="BQ29" s="459"/>
      <c r="BR29" s="459"/>
      <c r="BS29" s="459"/>
      <c r="BT29" s="459"/>
      <c r="BU29" s="460"/>
      <c r="BV29" s="458">
        <v>52987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196</v>
      </c>
      <c r="X30" s="426"/>
      <c r="Y30" s="426"/>
      <c r="Z30" s="426"/>
      <c r="AA30" s="426"/>
      <c r="AB30" s="426"/>
      <c r="AC30" s="426"/>
      <c r="AD30" s="426"/>
      <c r="AE30" s="426"/>
      <c r="AF30" s="426"/>
      <c r="AG30" s="427"/>
      <c r="AH30" s="428">
        <v>98.7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886049</v>
      </c>
      <c r="BO30" s="493"/>
      <c r="BP30" s="493"/>
      <c r="BQ30" s="493"/>
      <c r="BR30" s="493"/>
      <c r="BS30" s="493"/>
      <c r="BT30" s="493"/>
      <c r="BU30" s="494"/>
      <c r="BV30" s="492">
        <v>733890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197</v>
      </c>
      <c r="D32" s="417"/>
      <c r="E32" s="417"/>
      <c r="F32" s="417"/>
      <c r="G32" s="417"/>
      <c r="H32" s="417"/>
      <c r="I32" s="417"/>
      <c r="J32" s="417"/>
      <c r="K32" s="417"/>
      <c r="L32" s="417"/>
      <c r="M32" s="417"/>
      <c r="N32" s="417"/>
      <c r="O32" s="417"/>
      <c r="P32" s="417"/>
      <c r="Q32" s="417"/>
      <c r="R32" s="417"/>
      <c r="S32" s="417"/>
      <c r="U32" s="418" t="s">
        <v>198</v>
      </c>
      <c r="V32" s="418"/>
      <c r="W32" s="418"/>
      <c r="X32" s="418"/>
      <c r="Y32" s="418"/>
      <c r="Z32" s="418"/>
      <c r="AA32" s="418"/>
      <c r="AB32" s="418"/>
      <c r="AC32" s="418"/>
      <c r="AD32" s="418"/>
      <c r="AE32" s="418"/>
      <c r="AF32" s="418"/>
      <c r="AG32" s="418"/>
      <c r="AH32" s="418"/>
      <c r="AI32" s="418"/>
      <c r="AJ32" s="418"/>
      <c r="AK32" s="418"/>
      <c r="AM32" s="418" t="s">
        <v>199</v>
      </c>
      <c r="AN32" s="418"/>
      <c r="AO32" s="418"/>
      <c r="AP32" s="418"/>
      <c r="AQ32" s="418"/>
      <c r="AR32" s="418"/>
      <c r="AS32" s="418"/>
      <c r="AT32" s="418"/>
      <c r="AU32" s="418"/>
      <c r="AV32" s="418"/>
      <c r="AW32" s="418"/>
      <c r="AX32" s="418"/>
      <c r="AY32" s="418"/>
      <c r="AZ32" s="418"/>
      <c r="BA32" s="418"/>
      <c r="BB32" s="418"/>
      <c r="BC32" s="418"/>
      <c r="BE32" s="418" t="s">
        <v>200</v>
      </c>
      <c r="BF32" s="418"/>
      <c r="BG32" s="418"/>
      <c r="BH32" s="418"/>
      <c r="BI32" s="418"/>
      <c r="BJ32" s="418"/>
      <c r="BK32" s="418"/>
      <c r="BL32" s="418"/>
      <c r="BM32" s="418"/>
      <c r="BN32" s="418"/>
      <c r="BO32" s="418"/>
      <c r="BP32" s="418"/>
      <c r="BQ32" s="418"/>
      <c r="BR32" s="418"/>
      <c r="BS32" s="418"/>
      <c r="BT32" s="418"/>
      <c r="BU32" s="418"/>
      <c r="BW32" s="418" t="s">
        <v>201</v>
      </c>
      <c r="BX32" s="418"/>
      <c r="BY32" s="418"/>
      <c r="BZ32" s="418"/>
      <c r="CA32" s="418"/>
      <c r="CB32" s="418"/>
      <c r="CC32" s="418"/>
      <c r="CD32" s="418"/>
      <c r="CE32" s="418"/>
      <c r="CF32" s="418"/>
      <c r="CG32" s="418"/>
      <c r="CH32" s="418"/>
      <c r="CI32" s="418"/>
      <c r="CJ32" s="418"/>
      <c r="CK32" s="418"/>
      <c r="CL32" s="418"/>
      <c r="CM32" s="418"/>
      <c r="CO32" s="418" t="s">
        <v>202</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203</v>
      </c>
      <c r="D33" s="410"/>
      <c r="E33" s="409" t="s">
        <v>204</v>
      </c>
      <c r="F33" s="409"/>
      <c r="G33" s="409"/>
      <c r="H33" s="409"/>
      <c r="I33" s="409"/>
      <c r="J33" s="409"/>
      <c r="K33" s="409"/>
      <c r="L33" s="409"/>
      <c r="M33" s="409"/>
      <c r="N33" s="409"/>
      <c r="O33" s="409"/>
      <c r="P33" s="409"/>
      <c r="Q33" s="409"/>
      <c r="R33" s="409"/>
      <c r="S33" s="409"/>
      <c r="T33" s="203"/>
      <c r="U33" s="410" t="s">
        <v>205</v>
      </c>
      <c r="V33" s="410"/>
      <c r="W33" s="409" t="s">
        <v>204</v>
      </c>
      <c r="X33" s="409"/>
      <c r="Y33" s="409"/>
      <c r="Z33" s="409"/>
      <c r="AA33" s="409"/>
      <c r="AB33" s="409"/>
      <c r="AC33" s="409"/>
      <c r="AD33" s="409"/>
      <c r="AE33" s="409"/>
      <c r="AF33" s="409"/>
      <c r="AG33" s="409"/>
      <c r="AH33" s="409"/>
      <c r="AI33" s="409"/>
      <c r="AJ33" s="409"/>
      <c r="AK33" s="409"/>
      <c r="AL33" s="203"/>
      <c r="AM33" s="410" t="s">
        <v>206</v>
      </c>
      <c r="AN33" s="410"/>
      <c r="AO33" s="409" t="s">
        <v>204</v>
      </c>
      <c r="AP33" s="409"/>
      <c r="AQ33" s="409"/>
      <c r="AR33" s="409"/>
      <c r="AS33" s="409"/>
      <c r="AT33" s="409"/>
      <c r="AU33" s="409"/>
      <c r="AV33" s="409"/>
      <c r="AW33" s="409"/>
      <c r="AX33" s="409"/>
      <c r="AY33" s="409"/>
      <c r="AZ33" s="409"/>
      <c r="BA33" s="409"/>
      <c r="BB33" s="409"/>
      <c r="BC33" s="409"/>
      <c r="BD33" s="204"/>
      <c r="BE33" s="409" t="s">
        <v>207</v>
      </c>
      <c r="BF33" s="409"/>
      <c r="BG33" s="409" t="s">
        <v>208</v>
      </c>
      <c r="BH33" s="409"/>
      <c r="BI33" s="409"/>
      <c r="BJ33" s="409"/>
      <c r="BK33" s="409"/>
      <c r="BL33" s="409"/>
      <c r="BM33" s="409"/>
      <c r="BN33" s="409"/>
      <c r="BO33" s="409"/>
      <c r="BP33" s="409"/>
      <c r="BQ33" s="409"/>
      <c r="BR33" s="409"/>
      <c r="BS33" s="409"/>
      <c r="BT33" s="409"/>
      <c r="BU33" s="409"/>
      <c r="BV33" s="204"/>
      <c r="BW33" s="410" t="s">
        <v>207</v>
      </c>
      <c r="BX33" s="410"/>
      <c r="BY33" s="409" t="s">
        <v>209</v>
      </c>
      <c r="BZ33" s="409"/>
      <c r="CA33" s="409"/>
      <c r="CB33" s="409"/>
      <c r="CC33" s="409"/>
      <c r="CD33" s="409"/>
      <c r="CE33" s="409"/>
      <c r="CF33" s="409"/>
      <c r="CG33" s="409"/>
      <c r="CH33" s="409"/>
      <c r="CI33" s="409"/>
      <c r="CJ33" s="409"/>
      <c r="CK33" s="409"/>
      <c r="CL33" s="409"/>
      <c r="CM33" s="409"/>
      <c r="CN33" s="203"/>
      <c r="CO33" s="410" t="s">
        <v>205</v>
      </c>
      <c r="CP33" s="410"/>
      <c r="CQ33" s="409" t="s">
        <v>210</v>
      </c>
      <c r="CR33" s="409"/>
      <c r="CS33" s="409"/>
      <c r="CT33" s="409"/>
      <c r="CU33" s="409"/>
      <c r="CV33" s="409"/>
      <c r="CW33" s="409"/>
      <c r="CX33" s="409"/>
      <c r="CY33" s="409"/>
      <c r="CZ33" s="409"/>
      <c r="DA33" s="409"/>
      <c r="DB33" s="409"/>
      <c r="DC33" s="409"/>
      <c r="DD33" s="409"/>
      <c r="DE33" s="409"/>
      <c r="DF33" s="203"/>
      <c r="DG33" s="408" t="s">
        <v>211</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5</v>
      </c>
      <c r="BF34" s="406"/>
      <c r="BG34" s="407" t="str">
        <f>IF('各会計、関係団体の財政状況及び健全化判断比率'!B31="","",'各会計、関係団体の財政状況及び健全化判断比率'!B31)</f>
        <v>簡易水道事業特別会計</v>
      </c>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北後志衛生施設組合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6</v>
      </c>
      <c r="BF35" s="406"/>
      <c r="BG35" s="407" t="str">
        <f>IF('各会計、関係団体の財政状況及び健全化判断比率'!B32="","",'各会計、関係団体の財政状況及び健全化判断比率'!B32)</f>
        <v>下水道事業特別会計</v>
      </c>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後志広域連合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北しりべし廃棄物処理広域連合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北後志消防組合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後志教育研修センター</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403" t="s">
        <v>213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574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5" t="s">
        <v>560</v>
      </c>
      <c r="D34" s="1215"/>
      <c r="E34" s="1216"/>
      <c r="F34" s="32">
        <v>6.63</v>
      </c>
      <c r="G34" s="33">
        <v>1.67</v>
      </c>
      <c r="H34" s="33">
        <v>0.4</v>
      </c>
      <c r="I34" s="33">
        <v>3.45</v>
      </c>
      <c r="J34" s="34">
        <v>8.8000000000000007</v>
      </c>
      <c r="K34" s="22"/>
      <c r="L34" s="22"/>
      <c r="M34" s="22"/>
      <c r="N34" s="22"/>
      <c r="O34" s="22"/>
      <c r="P34" s="22"/>
    </row>
    <row r="35" spans="1:16" ht="39" customHeight="1" x14ac:dyDescent="0.15">
      <c r="A35" s="22"/>
      <c r="B35" s="35"/>
      <c r="C35" s="1209" t="s">
        <v>561</v>
      </c>
      <c r="D35" s="1210"/>
      <c r="E35" s="1211"/>
      <c r="F35" s="36">
        <v>0</v>
      </c>
      <c r="G35" s="37">
        <v>0</v>
      </c>
      <c r="H35" s="37">
        <v>0</v>
      </c>
      <c r="I35" s="37">
        <v>0</v>
      </c>
      <c r="J35" s="38">
        <v>0</v>
      </c>
      <c r="K35" s="22"/>
      <c r="L35" s="22"/>
      <c r="M35" s="22"/>
      <c r="N35" s="22"/>
      <c r="O35" s="22"/>
      <c r="P35" s="22"/>
    </row>
    <row r="36" spans="1:16" ht="39" customHeight="1" x14ac:dyDescent="0.15">
      <c r="A36" s="22"/>
      <c r="B36" s="35"/>
      <c r="C36" s="1209" t="s">
        <v>562</v>
      </c>
      <c r="D36" s="1210"/>
      <c r="E36" s="1211"/>
      <c r="F36" s="36">
        <v>0.17</v>
      </c>
      <c r="G36" s="37">
        <v>0.31</v>
      </c>
      <c r="H36" s="37">
        <v>0.37</v>
      </c>
      <c r="I36" s="37">
        <v>0</v>
      </c>
      <c r="J36" s="38">
        <v>0</v>
      </c>
      <c r="K36" s="22"/>
      <c r="L36" s="22"/>
      <c r="M36" s="22"/>
      <c r="N36" s="22"/>
      <c r="O36" s="22"/>
      <c r="P36" s="22"/>
    </row>
    <row r="37" spans="1:16" ht="39" customHeight="1" x14ac:dyDescent="0.15">
      <c r="A37" s="22"/>
      <c r="B37" s="35"/>
      <c r="C37" s="1209" t="s">
        <v>563</v>
      </c>
      <c r="D37" s="1210"/>
      <c r="E37" s="1211"/>
      <c r="F37" s="36">
        <v>0</v>
      </c>
      <c r="G37" s="37">
        <v>0</v>
      </c>
      <c r="H37" s="37">
        <v>0</v>
      </c>
      <c r="I37" s="37">
        <v>0</v>
      </c>
      <c r="J37" s="38">
        <v>0</v>
      </c>
      <c r="K37" s="22"/>
      <c r="L37" s="22"/>
      <c r="M37" s="22"/>
      <c r="N37" s="22"/>
      <c r="O37" s="22"/>
      <c r="P37" s="22"/>
    </row>
    <row r="38" spans="1:16" ht="39" customHeight="1" x14ac:dyDescent="0.15">
      <c r="A38" s="22"/>
      <c r="B38" s="35"/>
      <c r="C38" s="1209" t="s">
        <v>564</v>
      </c>
      <c r="D38" s="1210"/>
      <c r="E38" s="1211"/>
      <c r="F38" s="36">
        <v>0</v>
      </c>
      <c r="G38" s="37">
        <v>0</v>
      </c>
      <c r="H38" s="37">
        <v>0</v>
      </c>
      <c r="I38" s="37">
        <v>0</v>
      </c>
      <c r="J38" s="38">
        <v>0</v>
      </c>
      <c r="K38" s="22"/>
      <c r="L38" s="22"/>
      <c r="M38" s="22"/>
      <c r="N38" s="22"/>
      <c r="O38" s="22"/>
      <c r="P38" s="22"/>
    </row>
    <row r="39" spans="1:16" ht="39" customHeight="1" x14ac:dyDescent="0.15">
      <c r="A39" s="22"/>
      <c r="B39" s="35"/>
      <c r="C39" s="1209" t="s">
        <v>565</v>
      </c>
      <c r="D39" s="1210"/>
      <c r="E39" s="1211"/>
      <c r="F39" s="36">
        <v>0</v>
      </c>
      <c r="G39" s="37">
        <v>0</v>
      </c>
      <c r="H39" s="37">
        <v>0</v>
      </c>
      <c r="I39" s="37">
        <v>0</v>
      </c>
      <c r="J39" s="38">
        <v>0</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566</v>
      </c>
      <c r="D42" s="1210"/>
      <c r="E42" s="1211"/>
      <c r="F42" s="36" t="s">
        <v>510</v>
      </c>
      <c r="G42" s="37" t="s">
        <v>510</v>
      </c>
      <c r="H42" s="37" t="s">
        <v>510</v>
      </c>
      <c r="I42" s="37" t="s">
        <v>510</v>
      </c>
      <c r="J42" s="38" t="s">
        <v>510</v>
      </c>
      <c r="K42" s="22"/>
      <c r="L42" s="22"/>
      <c r="M42" s="22"/>
      <c r="N42" s="22"/>
      <c r="O42" s="22"/>
      <c r="P42" s="22"/>
    </row>
    <row r="43" spans="1:16" ht="39" customHeight="1" thickBot="1" x14ac:dyDescent="0.2">
      <c r="A43" s="22"/>
      <c r="B43" s="40"/>
      <c r="C43" s="1212" t="s">
        <v>567</v>
      </c>
      <c r="D43" s="1213"/>
      <c r="E43" s="1214"/>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tj/jQafb27NmYL41I6W345cj+zaRtRCl/JlskzAGNwi7G60v056hg+gCA/yRIbutQpcByMbSmjBUEywqG2b6g==" saltValue="bSaMGVEdJbitgxGCgFX2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216</v>
      </c>
      <c r="L45" s="60">
        <v>234</v>
      </c>
      <c r="M45" s="60">
        <v>235</v>
      </c>
      <c r="N45" s="60">
        <v>230</v>
      </c>
      <c r="O45" s="61">
        <v>246</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510</v>
      </c>
      <c r="L46" s="64" t="s">
        <v>510</v>
      </c>
      <c r="M46" s="64" t="s">
        <v>510</v>
      </c>
      <c r="N46" s="64" t="s">
        <v>510</v>
      </c>
      <c r="O46" s="65" t="s">
        <v>510</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510</v>
      </c>
      <c r="L47" s="64" t="s">
        <v>510</v>
      </c>
      <c r="M47" s="64" t="s">
        <v>510</v>
      </c>
      <c r="N47" s="64" t="s">
        <v>510</v>
      </c>
      <c r="O47" s="65" t="s">
        <v>510</v>
      </c>
      <c r="P47" s="48"/>
      <c r="Q47" s="48"/>
      <c r="R47" s="48"/>
      <c r="S47" s="48"/>
      <c r="T47" s="48"/>
      <c r="U47" s="48"/>
    </row>
    <row r="48" spans="1:21" ht="30.75" customHeight="1" x14ac:dyDescent="0.15">
      <c r="A48" s="48"/>
      <c r="B48" s="1237"/>
      <c r="C48" s="1238"/>
      <c r="D48" s="62"/>
      <c r="E48" s="1219" t="s">
        <v>15</v>
      </c>
      <c r="F48" s="1219"/>
      <c r="G48" s="1219"/>
      <c r="H48" s="1219"/>
      <c r="I48" s="1219"/>
      <c r="J48" s="1220"/>
      <c r="K48" s="63">
        <v>25</v>
      </c>
      <c r="L48" s="64">
        <v>28</v>
      </c>
      <c r="M48" s="64">
        <v>26</v>
      </c>
      <c r="N48" s="64">
        <v>28</v>
      </c>
      <c r="O48" s="65">
        <v>31</v>
      </c>
      <c r="P48" s="48"/>
      <c r="Q48" s="48"/>
      <c r="R48" s="48"/>
      <c r="S48" s="48"/>
      <c r="T48" s="48"/>
      <c r="U48" s="48"/>
    </row>
    <row r="49" spans="1:21" ht="30.75" customHeight="1" x14ac:dyDescent="0.15">
      <c r="A49" s="48"/>
      <c r="B49" s="1237"/>
      <c r="C49" s="1238"/>
      <c r="D49" s="62"/>
      <c r="E49" s="1219" t="s">
        <v>16</v>
      </c>
      <c r="F49" s="1219"/>
      <c r="G49" s="1219"/>
      <c r="H49" s="1219"/>
      <c r="I49" s="1219"/>
      <c r="J49" s="1220"/>
      <c r="K49" s="63">
        <v>20</v>
      </c>
      <c r="L49" s="64">
        <v>22</v>
      </c>
      <c r="M49" s="64">
        <v>22</v>
      </c>
      <c r="N49" s="64">
        <v>22</v>
      </c>
      <c r="O49" s="65">
        <v>20</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510</v>
      </c>
      <c r="L50" s="64" t="s">
        <v>510</v>
      </c>
      <c r="M50" s="64" t="s">
        <v>510</v>
      </c>
      <c r="N50" s="64" t="s">
        <v>510</v>
      </c>
      <c r="O50" s="65" t="s">
        <v>510</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510</v>
      </c>
      <c r="L51" s="64" t="s">
        <v>510</v>
      </c>
      <c r="M51" s="64" t="s">
        <v>510</v>
      </c>
      <c r="N51" s="64" t="s">
        <v>510</v>
      </c>
      <c r="O51" s="65" t="s">
        <v>510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197</v>
      </c>
      <c r="L52" s="64">
        <v>208</v>
      </c>
      <c r="M52" s="64">
        <v>206</v>
      </c>
      <c r="N52" s="64">
        <v>204</v>
      </c>
      <c r="O52" s="65">
        <v>220</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64</v>
      </c>
      <c r="L53" s="69">
        <v>76</v>
      </c>
      <c r="M53" s="69">
        <v>77</v>
      </c>
      <c r="N53" s="69">
        <v>76</v>
      </c>
      <c r="O53" s="70">
        <v>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aMoTEnZidzuwIGbi0qANT3oiUJEGd0OSqcqBC5tpgRn+PzWP+nQT7MW7KSWdSa5O0TY28ErKUZ+vkJ9VGmmtg==" saltValue="MC/x0CxDGkplMjKy+xmU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5" t="s">
        <v>30</v>
      </c>
      <c r="C41" s="1256"/>
      <c r="D41" s="102"/>
      <c r="E41" s="1257" t="s">
        <v>31</v>
      </c>
      <c r="F41" s="1257"/>
      <c r="G41" s="1257"/>
      <c r="H41" s="1258"/>
      <c r="I41" s="358">
        <v>2500</v>
      </c>
      <c r="J41" s="359">
        <v>2402</v>
      </c>
      <c r="K41" s="359">
        <v>2306</v>
      </c>
      <c r="L41" s="359">
        <v>2281</v>
      </c>
      <c r="M41" s="360">
        <v>2351</v>
      </c>
    </row>
    <row r="42" spans="2:13" ht="27.75" customHeight="1" x14ac:dyDescent="0.15">
      <c r="B42" s="1245"/>
      <c r="C42" s="1246"/>
      <c r="D42" s="103"/>
      <c r="E42" s="1249" t="s">
        <v>32</v>
      </c>
      <c r="F42" s="1249"/>
      <c r="G42" s="1249"/>
      <c r="H42" s="1250"/>
      <c r="I42" s="361" t="s">
        <v>510</v>
      </c>
      <c r="J42" s="362" t="s">
        <v>510</v>
      </c>
      <c r="K42" s="362" t="s">
        <v>510</v>
      </c>
      <c r="L42" s="362" t="s">
        <v>510</v>
      </c>
      <c r="M42" s="363" t="s">
        <v>510</v>
      </c>
    </row>
    <row r="43" spans="2:13" ht="27.75" customHeight="1" x14ac:dyDescent="0.15">
      <c r="B43" s="1245"/>
      <c r="C43" s="1246"/>
      <c r="D43" s="103"/>
      <c r="E43" s="1249" t="s">
        <v>33</v>
      </c>
      <c r="F43" s="1249"/>
      <c r="G43" s="1249"/>
      <c r="H43" s="1250"/>
      <c r="I43" s="361">
        <v>339</v>
      </c>
      <c r="J43" s="362">
        <v>334</v>
      </c>
      <c r="K43" s="362">
        <v>326</v>
      </c>
      <c r="L43" s="362">
        <v>336</v>
      </c>
      <c r="M43" s="363">
        <v>318</v>
      </c>
    </row>
    <row r="44" spans="2:13" ht="27.75" customHeight="1" x14ac:dyDescent="0.15">
      <c r="B44" s="1245"/>
      <c r="C44" s="1246"/>
      <c r="D44" s="103"/>
      <c r="E44" s="1249" t="s">
        <v>34</v>
      </c>
      <c r="F44" s="1249"/>
      <c r="G44" s="1249"/>
      <c r="H44" s="1250"/>
      <c r="I44" s="361">
        <v>96</v>
      </c>
      <c r="J44" s="362">
        <v>75</v>
      </c>
      <c r="K44" s="362">
        <v>54</v>
      </c>
      <c r="L44" s="362">
        <v>29</v>
      </c>
      <c r="M44" s="363">
        <v>11</v>
      </c>
    </row>
    <row r="45" spans="2:13" ht="27.75" customHeight="1" x14ac:dyDescent="0.15">
      <c r="B45" s="1245"/>
      <c r="C45" s="1246"/>
      <c r="D45" s="103"/>
      <c r="E45" s="1249" t="s">
        <v>35</v>
      </c>
      <c r="F45" s="1249"/>
      <c r="G45" s="1249"/>
      <c r="H45" s="1250"/>
      <c r="I45" s="361">
        <v>172</v>
      </c>
      <c r="J45" s="362">
        <v>300</v>
      </c>
      <c r="K45" s="362">
        <v>261</v>
      </c>
      <c r="L45" s="362">
        <v>289</v>
      </c>
      <c r="M45" s="363">
        <v>280</v>
      </c>
    </row>
    <row r="46" spans="2:13" ht="27.75" customHeight="1" x14ac:dyDescent="0.15">
      <c r="B46" s="1245"/>
      <c r="C46" s="1246"/>
      <c r="D46" s="104"/>
      <c r="E46" s="1249" t="s">
        <v>36</v>
      </c>
      <c r="F46" s="1249"/>
      <c r="G46" s="1249"/>
      <c r="H46" s="1250"/>
      <c r="I46" s="361" t="s">
        <v>510</v>
      </c>
      <c r="J46" s="362" t="s">
        <v>510</v>
      </c>
      <c r="K46" s="362" t="s">
        <v>510</v>
      </c>
      <c r="L46" s="362" t="s">
        <v>510</v>
      </c>
      <c r="M46" s="363" t="s">
        <v>510</v>
      </c>
    </row>
    <row r="47" spans="2:13" ht="27.75" customHeight="1" x14ac:dyDescent="0.15">
      <c r="B47" s="1245"/>
      <c r="C47" s="1246"/>
      <c r="D47" s="105"/>
      <c r="E47" s="1259" t="s">
        <v>37</v>
      </c>
      <c r="F47" s="1260"/>
      <c r="G47" s="1260"/>
      <c r="H47" s="1261"/>
      <c r="I47" s="361" t="s">
        <v>510</v>
      </c>
      <c r="J47" s="362" t="s">
        <v>510</v>
      </c>
      <c r="K47" s="362" t="s">
        <v>510</v>
      </c>
      <c r="L47" s="362" t="s">
        <v>510</v>
      </c>
      <c r="M47" s="363" t="s">
        <v>510</v>
      </c>
    </row>
    <row r="48" spans="2:13" ht="27.75" customHeight="1" x14ac:dyDescent="0.15">
      <c r="B48" s="1245"/>
      <c r="C48" s="1246"/>
      <c r="D48" s="103"/>
      <c r="E48" s="1249" t="s">
        <v>38</v>
      </c>
      <c r="F48" s="1249"/>
      <c r="G48" s="1249"/>
      <c r="H48" s="1250"/>
      <c r="I48" s="361" t="s">
        <v>510</v>
      </c>
      <c r="J48" s="362" t="s">
        <v>510</v>
      </c>
      <c r="K48" s="362" t="s">
        <v>510</v>
      </c>
      <c r="L48" s="362" t="s">
        <v>510</v>
      </c>
      <c r="M48" s="363" t="s">
        <v>510</v>
      </c>
    </row>
    <row r="49" spans="2:13" ht="27.75" customHeight="1" x14ac:dyDescent="0.15">
      <c r="B49" s="1247"/>
      <c r="C49" s="1248"/>
      <c r="D49" s="103"/>
      <c r="E49" s="1249" t="s">
        <v>39</v>
      </c>
      <c r="F49" s="1249"/>
      <c r="G49" s="1249"/>
      <c r="H49" s="1250"/>
      <c r="I49" s="361" t="s">
        <v>510</v>
      </c>
      <c r="J49" s="362" t="s">
        <v>510</v>
      </c>
      <c r="K49" s="362" t="s">
        <v>510</v>
      </c>
      <c r="L49" s="362" t="s">
        <v>510</v>
      </c>
      <c r="M49" s="363" t="s">
        <v>510</v>
      </c>
    </row>
    <row r="50" spans="2:13" ht="27.75" customHeight="1" x14ac:dyDescent="0.15">
      <c r="B50" s="1243" t="s">
        <v>40</v>
      </c>
      <c r="C50" s="1244"/>
      <c r="D50" s="106"/>
      <c r="E50" s="1249" t="s">
        <v>41</v>
      </c>
      <c r="F50" s="1249"/>
      <c r="G50" s="1249"/>
      <c r="H50" s="1250"/>
      <c r="I50" s="361">
        <v>1444</v>
      </c>
      <c r="J50" s="362">
        <v>1298</v>
      </c>
      <c r="K50" s="362">
        <v>1198</v>
      </c>
      <c r="L50" s="362">
        <v>1006</v>
      </c>
      <c r="M50" s="363">
        <v>1373</v>
      </c>
    </row>
    <row r="51" spans="2:13" ht="27.75" customHeight="1" x14ac:dyDescent="0.15">
      <c r="B51" s="1245"/>
      <c r="C51" s="1246"/>
      <c r="D51" s="103"/>
      <c r="E51" s="1249" t="s">
        <v>42</v>
      </c>
      <c r="F51" s="1249"/>
      <c r="G51" s="1249"/>
      <c r="H51" s="1250"/>
      <c r="I51" s="361">
        <v>391</v>
      </c>
      <c r="J51" s="362">
        <v>374</v>
      </c>
      <c r="K51" s="362">
        <v>359</v>
      </c>
      <c r="L51" s="362">
        <v>376</v>
      </c>
      <c r="M51" s="363">
        <v>388</v>
      </c>
    </row>
    <row r="52" spans="2:13" ht="27.75" customHeight="1" x14ac:dyDescent="0.15">
      <c r="B52" s="1247"/>
      <c r="C52" s="1248"/>
      <c r="D52" s="103"/>
      <c r="E52" s="1249" t="s">
        <v>43</v>
      </c>
      <c r="F52" s="1249"/>
      <c r="G52" s="1249"/>
      <c r="H52" s="1250"/>
      <c r="I52" s="361">
        <v>1852</v>
      </c>
      <c r="J52" s="362">
        <v>1782</v>
      </c>
      <c r="K52" s="362">
        <v>1723</v>
      </c>
      <c r="L52" s="362">
        <v>1669</v>
      </c>
      <c r="M52" s="363">
        <v>1685</v>
      </c>
    </row>
    <row r="53" spans="2:13" ht="27.75" customHeight="1" thickBot="1" x14ac:dyDescent="0.2">
      <c r="B53" s="1251" t="s">
        <v>44</v>
      </c>
      <c r="C53" s="1252"/>
      <c r="D53" s="107"/>
      <c r="E53" s="1253" t="s">
        <v>45</v>
      </c>
      <c r="F53" s="1253"/>
      <c r="G53" s="1253"/>
      <c r="H53" s="1254"/>
      <c r="I53" s="364">
        <v>-579</v>
      </c>
      <c r="J53" s="365">
        <v>-343</v>
      </c>
      <c r="K53" s="365">
        <v>-333</v>
      </c>
      <c r="L53" s="365">
        <v>-116</v>
      </c>
      <c r="M53" s="366">
        <v>-487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io47BZ19eC3+m82cj0aFyfK6N2Jlwq4l8Kr28KczesMb4tFrfE7E6DhKBon855bLE+LZfd5vaDpHSEDPQT9xA==" saltValue="tkBuNizMlMcNOCZx1ozI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2" sqref="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70" t="s">
        <v>48</v>
      </c>
      <c r="D55" s="1270"/>
      <c r="E55" s="1271"/>
      <c r="F55" s="119">
        <v>178</v>
      </c>
      <c r="G55" s="119">
        <v>208</v>
      </c>
      <c r="H55" s="120">
        <v>333</v>
      </c>
    </row>
    <row r="56" spans="2:8" ht="52.5" customHeight="1" x14ac:dyDescent="0.15">
      <c r="B56" s="121"/>
      <c r="C56" s="1272" t="s">
        <v>49</v>
      </c>
      <c r="D56" s="1272"/>
      <c r="E56" s="1273"/>
      <c r="F56" s="122">
        <v>123</v>
      </c>
      <c r="G56" s="122">
        <v>53</v>
      </c>
      <c r="H56" s="123">
        <v>137</v>
      </c>
    </row>
    <row r="57" spans="2:8" ht="53.25" customHeight="1" x14ac:dyDescent="0.15">
      <c r="B57" s="121"/>
      <c r="C57" s="1274" t="s">
        <v>50</v>
      </c>
      <c r="D57" s="1274"/>
      <c r="E57" s="1275"/>
      <c r="F57" s="124">
        <v>882</v>
      </c>
      <c r="G57" s="124">
        <v>734</v>
      </c>
      <c r="H57" s="125">
        <v>886</v>
      </c>
    </row>
    <row r="58" spans="2:8" ht="45.75" customHeight="1" x14ac:dyDescent="0.15">
      <c r="B58" s="126"/>
      <c r="C58" s="1262" t="s">
        <v>586</v>
      </c>
      <c r="D58" s="1263"/>
      <c r="E58" s="1264"/>
      <c r="F58" s="127">
        <v>529</v>
      </c>
      <c r="G58" s="127">
        <v>380</v>
      </c>
      <c r="H58" s="128">
        <v>531</v>
      </c>
    </row>
    <row r="59" spans="2:8" ht="45.75" customHeight="1" x14ac:dyDescent="0.15">
      <c r="B59" s="126"/>
      <c r="C59" s="1262" t="s">
        <v>587</v>
      </c>
      <c r="D59" s="1263"/>
      <c r="E59" s="1264"/>
      <c r="F59" s="127">
        <v>136</v>
      </c>
      <c r="G59" s="127">
        <v>136</v>
      </c>
      <c r="H59" s="128">
        <v>136</v>
      </c>
    </row>
    <row r="60" spans="2:8" ht="45.75" customHeight="1" x14ac:dyDescent="0.15">
      <c r="B60" s="126"/>
      <c r="C60" s="1262" t="s">
        <v>588</v>
      </c>
      <c r="D60" s="1263"/>
      <c r="E60" s="1264"/>
      <c r="F60" s="127">
        <v>56</v>
      </c>
      <c r="G60" s="127">
        <v>57</v>
      </c>
      <c r="H60" s="128">
        <v>58</v>
      </c>
    </row>
    <row r="61" spans="2:8" ht="45.75" customHeight="1" x14ac:dyDescent="0.15">
      <c r="B61" s="126"/>
      <c r="C61" s="1262" t="s">
        <v>589</v>
      </c>
      <c r="D61" s="1263"/>
      <c r="E61" s="1264"/>
      <c r="F61" s="127">
        <v>55</v>
      </c>
      <c r="G61" s="127">
        <v>53</v>
      </c>
      <c r="H61" s="128">
        <v>52</v>
      </c>
    </row>
    <row r="62" spans="2:8" ht="45.75" customHeight="1" thickBot="1" x14ac:dyDescent="0.2">
      <c r="B62" s="129"/>
      <c r="C62" s="1265" t="s">
        <v>590</v>
      </c>
      <c r="D62" s="1266"/>
      <c r="E62" s="1267"/>
      <c r="F62" s="130">
        <v>50</v>
      </c>
      <c r="G62" s="130">
        <v>51</v>
      </c>
      <c r="H62" s="131">
        <v>52</v>
      </c>
    </row>
    <row r="63" spans="2:8" ht="52.5" customHeight="1" thickBot="1" x14ac:dyDescent="0.2">
      <c r="B63" s="132"/>
      <c r="C63" s="1268" t="s">
        <v>51</v>
      </c>
      <c r="D63" s="1268"/>
      <c r="E63" s="1269"/>
      <c r="F63" s="133">
        <v>1182</v>
      </c>
      <c r="G63" s="133">
        <v>994</v>
      </c>
      <c r="H63" s="134">
        <v>1357</v>
      </c>
    </row>
    <row r="64" spans="2:8" x14ac:dyDescent="0.15"/>
  </sheetData>
  <sheetProtection algorithmName="SHA-512" hashValue="pqtK/cnDJZZk407vmo2TWzp1xWvCRP5QVqhXBHLj986+MojO74EJSvBACnPcZdbuxTEIXT4rHUmImQFU9Ds4MQ==" saltValue="7ZaDT+mOmccFPt2Z6x8F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U19" zoomScaleNormal="100" zoomScaleSheetLayoutView="55" workbookViewId="0">
      <selection activeCell="AT39" sqref="AT39"/>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593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594</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595</v>
      </c>
      <c r="AO51" s="1279"/>
      <c r="AP51" s="1279"/>
      <c r="AQ51" s="1279"/>
      <c r="AR51" s="1279"/>
      <c r="AS51" s="1279"/>
      <c r="AT51" s="1279"/>
      <c r="AU51" s="1279"/>
      <c r="AV51" s="1279"/>
      <c r="AW51" s="1279"/>
      <c r="AX51" s="1279"/>
      <c r="AY51" s="1279"/>
      <c r="AZ51" s="1279"/>
      <c r="BA51" s="1279"/>
      <c r="BB51" s="1279" t="s">
        <v>596</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597</v>
      </c>
      <c r="BC53" s="1279"/>
      <c r="BD53" s="1279"/>
      <c r="BE53" s="1279"/>
      <c r="BF53" s="1279"/>
      <c r="BG53" s="1279"/>
      <c r="BH53" s="1279"/>
      <c r="BI53" s="1279"/>
      <c r="BJ53" s="1279"/>
      <c r="BK53" s="1279"/>
      <c r="BL53" s="1279"/>
      <c r="BM53" s="1279"/>
      <c r="BN53" s="1279"/>
      <c r="BO53" s="1279"/>
      <c r="BP53" s="1276">
        <v>60.1</v>
      </c>
      <c r="BQ53" s="1276"/>
      <c r="BR53" s="1276"/>
      <c r="BS53" s="1276"/>
      <c r="BT53" s="1276"/>
      <c r="BU53" s="1276"/>
      <c r="BV53" s="1276"/>
      <c r="BW53" s="1276"/>
      <c r="BX53" s="1276">
        <v>64.5</v>
      </c>
      <c r="BY53" s="1276"/>
      <c r="BZ53" s="1276"/>
      <c r="CA53" s="1276"/>
      <c r="CB53" s="1276"/>
      <c r="CC53" s="1276"/>
      <c r="CD53" s="1276"/>
      <c r="CE53" s="1276"/>
      <c r="CF53" s="1276">
        <v>65.900000000000006</v>
      </c>
      <c r="CG53" s="1276"/>
      <c r="CH53" s="1276"/>
      <c r="CI53" s="1276"/>
      <c r="CJ53" s="1276"/>
      <c r="CK53" s="1276"/>
      <c r="CL53" s="1276"/>
      <c r="CM53" s="1276"/>
      <c r="CN53" s="1276">
        <v>67.599999999999994</v>
      </c>
      <c r="CO53" s="1276"/>
      <c r="CP53" s="1276"/>
      <c r="CQ53" s="1276"/>
      <c r="CR53" s="1276"/>
      <c r="CS53" s="1276"/>
      <c r="CT53" s="1276"/>
      <c r="CU53" s="1276"/>
      <c r="CV53" s="1276">
        <v>69.2</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598</v>
      </c>
      <c r="AO55" s="1281"/>
      <c r="AP55" s="1281"/>
      <c r="AQ55" s="1281"/>
      <c r="AR55" s="1281"/>
      <c r="AS55" s="1281"/>
      <c r="AT55" s="1281"/>
      <c r="AU55" s="1281"/>
      <c r="AV55" s="1281"/>
      <c r="AW55" s="1281"/>
      <c r="AX55" s="1281"/>
      <c r="AY55" s="1281"/>
      <c r="AZ55" s="1281"/>
      <c r="BA55" s="1281"/>
      <c r="BB55" s="1279" t="s">
        <v>596</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597</v>
      </c>
      <c r="BC57" s="1279"/>
      <c r="BD57" s="1279"/>
      <c r="BE57" s="1279"/>
      <c r="BF57" s="1279"/>
      <c r="BG57" s="1279"/>
      <c r="BH57" s="1279"/>
      <c r="BI57" s="1279"/>
      <c r="BJ57" s="1279"/>
      <c r="BK57" s="1279"/>
      <c r="BL57" s="1279"/>
      <c r="BM57" s="1279"/>
      <c r="BN57" s="1279"/>
      <c r="BO57" s="1279"/>
      <c r="BP57" s="1276">
        <v>57.7</v>
      </c>
      <c r="BQ57" s="1276"/>
      <c r="BR57" s="1276"/>
      <c r="BS57" s="1276"/>
      <c r="BT57" s="1276"/>
      <c r="BU57" s="1276"/>
      <c r="BV57" s="1276"/>
      <c r="BW57" s="1276"/>
      <c r="BX57" s="1276">
        <v>59.3</v>
      </c>
      <c r="BY57" s="1276"/>
      <c r="BZ57" s="1276"/>
      <c r="CA57" s="1276"/>
      <c r="CB57" s="1276"/>
      <c r="CC57" s="1276"/>
      <c r="CD57" s="1276"/>
      <c r="CE57" s="1276"/>
      <c r="CF57" s="1276">
        <v>60.4</v>
      </c>
      <c r="CG57" s="1276"/>
      <c r="CH57" s="1276"/>
      <c r="CI57" s="1276"/>
      <c r="CJ57" s="1276"/>
      <c r="CK57" s="1276"/>
      <c r="CL57" s="1276"/>
      <c r="CM57" s="1276"/>
      <c r="CN57" s="1276">
        <v>61.1</v>
      </c>
      <c r="CO57" s="1276"/>
      <c r="CP57" s="1276"/>
      <c r="CQ57" s="1276"/>
      <c r="CR57" s="1276"/>
      <c r="CS57" s="1276"/>
      <c r="CT57" s="1276"/>
      <c r="CU57" s="1276"/>
      <c r="CV57" s="1276">
        <v>62.3</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599</v>
      </c>
    </row>
    <row r="64" spans="1:109" x14ac:dyDescent="0.15">
      <c r="B64" s="375"/>
      <c r="G64" s="382"/>
      <c r="I64" s="395"/>
      <c r="J64" s="395"/>
      <c r="K64" s="395"/>
      <c r="L64" s="395"/>
      <c r="M64" s="395"/>
      <c r="N64" s="396"/>
      <c r="AM64" s="382"/>
      <c r="AN64" s="382" t="s">
        <v>592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594</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595</v>
      </c>
      <c r="AO73" s="1279"/>
      <c r="AP73" s="1279"/>
      <c r="AQ73" s="1279"/>
      <c r="AR73" s="1279"/>
      <c r="AS73" s="1279"/>
      <c r="AT73" s="1279"/>
      <c r="AU73" s="1279"/>
      <c r="AV73" s="1279"/>
      <c r="AW73" s="1279"/>
      <c r="AX73" s="1279"/>
      <c r="AY73" s="1279"/>
      <c r="AZ73" s="1279"/>
      <c r="BA73" s="1279"/>
      <c r="BB73" s="1279" t="s">
        <v>596</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601</v>
      </c>
      <c r="BC75" s="1279"/>
      <c r="BD75" s="1279"/>
      <c r="BE75" s="1279"/>
      <c r="BF75" s="1279"/>
      <c r="BG75" s="1279"/>
      <c r="BH75" s="1279"/>
      <c r="BI75" s="1279"/>
      <c r="BJ75" s="1279"/>
      <c r="BK75" s="1279"/>
      <c r="BL75" s="1279"/>
      <c r="BM75" s="1279"/>
      <c r="BN75" s="1279"/>
      <c r="BO75" s="1279"/>
      <c r="BP75" s="1276">
        <v>5</v>
      </c>
      <c r="BQ75" s="1276"/>
      <c r="BR75" s="1276"/>
      <c r="BS75" s="1276"/>
      <c r="BT75" s="1276"/>
      <c r="BU75" s="1276"/>
      <c r="BV75" s="1276"/>
      <c r="BW75" s="1276"/>
      <c r="BX75" s="1276">
        <v>5.8</v>
      </c>
      <c r="BY75" s="1276"/>
      <c r="BZ75" s="1276"/>
      <c r="CA75" s="1276"/>
      <c r="CB75" s="1276"/>
      <c r="CC75" s="1276"/>
      <c r="CD75" s="1276"/>
      <c r="CE75" s="1276"/>
      <c r="CF75" s="1276">
        <v>6.3</v>
      </c>
      <c r="CG75" s="1276"/>
      <c r="CH75" s="1276"/>
      <c r="CI75" s="1276"/>
      <c r="CJ75" s="1276"/>
      <c r="CK75" s="1276"/>
      <c r="CL75" s="1276"/>
      <c r="CM75" s="1276"/>
      <c r="CN75" s="1276">
        <v>6.6</v>
      </c>
      <c r="CO75" s="1276"/>
      <c r="CP75" s="1276"/>
      <c r="CQ75" s="1276"/>
      <c r="CR75" s="1276"/>
      <c r="CS75" s="1276"/>
      <c r="CT75" s="1276"/>
      <c r="CU75" s="1276"/>
      <c r="CV75" s="1276">
        <v>6.3</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598</v>
      </c>
      <c r="AO77" s="1281"/>
      <c r="AP77" s="1281"/>
      <c r="AQ77" s="1281"/>
      <c r="AR77" s="1281"/>
      <c r="AS77" s="1281"/>
      <c r="AT77" s="1281"/>
      <c r="AU77" s="1281"/>
      <c r="AV77" s="1281"/>
      <c r="AW77" s="1281"/>
      <c r="AX77" s="1281"/>
      <c r="AY77" s="1281"/>
      <c r="AZ77" s="1281"/>
      <c r="BA77" s="1281"/>
      <c r="BB77" s="1279" t="s">
        <v>596</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601</v>
      </c>
      <c r="BC79" s="1279"/>
      <c r="BD79" s="1279"/>
      <c r="BE79" s="1279"/>
      <c r="BF79" s="1279"/>
      <c r="BG79" s="1279"/>
      <c r="BH79" s="1279"/>
      <c r="BI79" s="1279"/>
      <c r="BJ79" s="1279"/>
      <c r="BK79" s="1279"/>
      <c r="BL79" s="1279"/>
      <c r="BM79" s="1279"/>
      <c r="BN79" s="1279"/>
      <c r="BO79" s="1279"/>
      <c r="BP79" s="1276">
        <v>7.1</v>
      </c>
      <c r="BQ79" s="1276"/>
      <c r="BR79" s="1276"/>
      <c r="BS79" s="1276"/>
      <c r="BT79" s="1276"/>
      <c r="BU79" s="1276"/>
      <c r="BV79" s="1276"/>
      <c r="BW79" s="1276"/>
      <c r="BX79" s="1276">
        <v>7.1</v>
      </c>
      <c r="BY79" s="1276"/>
      <c r="BZ79" s="1276"/>
      <c r="CA79" s="1276"/>
      <c r="CB79" s="1276"/>
      <c r="CC79" s="1276"/>
      <c r="CD79" s="1276"/>
      <c r="CE79" s="1276"/>
      <c r="CF79" s="1276">
        <v>7.3</v>
      </c>
      <c r="CG79" s="1276"/>
      <c r="CH79" s="1276"/>
      <c r="CI79" s="1276"/>
      <c r="CJ79" s="1276"/>
      <c r="CK79" s="1276"/>
      <c r="CL79" s="1276"/>
      <c r="CM79" s="1276"/>
      <c r="CN79" s="1276">
        <v>7.4</v>
      </c>
      <c r="CO79" s="1276"/>
      <c r="CP79" s="1276"/>
      <c r="CQ79" s="1276"/>
      <c r="CR79" s="1276"/>
      <c r="CS79" s="1276"/>
      <c r="CT79" s="1276"/>
      <c r="CU79" s="1276"/>
      <c r="CV79" s="1276">
        <v>7.5</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eGI60KKTqq5bd6+mTnfQYPDvrYyK5q2AuMrItGETYvVKbOOBeHmnoUDQMiQ52uh9PcHfRUYNRuPKkpUhgK6xA==" saltValue="ubj055+N0/X0yWJXa+F8r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499</v>
      </c>
    </row>
  </sheetData>
  <sheetProtection algorithmName="SHA-512" hashValue="rGr+Ebh/hai8aZVDc5NIz3LR7dcG9orEuGnt2ytCTQrQN46Yi5y04/eLVz8LmjJzNFdsz2wxsJlbVhTfvDC6BA==" saltValue="veL3S/CkExyXMgRKbsYE4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4294967295"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5"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602</v>
      </c>
    </row>
  </sheetData>
  <sheetProtection algorithmName="SHA-512" hashValue="nMfwZ57/KhVVFjinZ31wuvm09k1hTIjrNzbQOpQC9TvlQN8P7pZQmH4uz0amVJrbNslcusPWaQur3vh7TtTUdw==" saltValue="bc2lkS4CH8apSMFEfWa9q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4294967295"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351904</v>
      </c>
      <c r="E3" s="153"/>
      <c r="F3" s="154">
        <v>291173</v>
      </c>
      <c r="G3" s="155"/>
      <c r="H3" s="156"/>
    </row>
    <row r="4" spans="1:8" x14ac:dyDescent="0.15">
      <c r="A4" s="157"/>
      <c r="B4" s="158"/>
      <c r="C4" s="159"/>
      <c r="D4" s="160">
        <v>191991</v>
      </c>
      <c r="E4" s="161"/>
      <c r="F4" s="162">
        <v>119071</v>
      </c>
      <c r="G4" s="163"/>
      <c r="H4" s="164"/>
    </row>
    <row r="5" spans="1:8" x14ac:dyDescent="0.15">
      <c r="A5" s="145" t="s">
        <v>544</v>
      </c>
      <c r="B5" s="150"/>
      <c r="C5" s="151"/>
      <c r="D5" s="152">
        <v>209635</v>
      </c>
      <c r="E5" s="153"/>
      <c r="F5" s="154">
        <v>271581</v>
      </c>
      <c r="G5" s="155"/>
      <c r="H5" s="156"/>
    </row>
    <row r="6" spans="1:8" x14ac:dyDescent="0.15">
      <c r="A6" s="157"/>
      <c r="B6" s="158"/>
      <c r="C6" s="159"/>
      <c r="D6" s="160">
        <v>115384</v>
      </c>
      <c r="E6" s="161"/>
      <c r="F6" s="162">
        <v>117844</v>
      </c>
      <c r="G6" s="163"/>
      <c r="H6" s="164"/>
    </row>
    <row r="7" spans="1:8" x14ac:dyDescent="0.15">
      <c r="A7" s="145" t="s">
        <v>545</v>
      </c>
      <c r="B7" s="150"/>
      <c r="C7" s="151"/>
      <c r="D7" s="152">
        <v>180527</v>
      </c>
      <c r="E7" s="153"/>
      <c r="F7" s="154">
        <v>268375</v>
      </c>
      <c r="G7" s="155"/>
      <c r="H7" s="156"/>
    </row>
    <row r="8" spans="1:8" x14ac:dyDescent="0.15">
      <c r="A8" s="157"/>
      <c r="B8" s="158"/>
      <c r="C8" s="159"/>
      <c r="D8" s="160">
        <v>82970</v>
      </c>
      <c r="E8" s="161"/>
      <c r="F8" s="162">
        <v>119602</v>
      </c>
      <c r="G8" s="163"/>
      <c r="H8" s="164"/>
    </row>
    <row r="9" spans="1:8" x14ac:dyDescent="0.15">
      <c r="A9" s="145" t="s">
        <v>546</v>
      </c>
      <c r="B9" s="150"/>
      <c r="C9" s="151"/>
      <c r="D9" s="152">
        <v>340454</v>
      </c>
      <c r="E9" s="153"/>
      <c r="F9" s="154">
        <v>301035</v>
      </c>
      <c r="G9" s="155"/>
      <c r="H9" s="156"/>
    </row>
    <row r="10" spans="1:8" x14ac:dyDescent="0.15">
      <c r="A10" s="157"/>
      <c r="B10" s="158"/>
      <c r="C10" s="159"/>
      <c r="D10" s="160">
        <v>147087</v>
      </c>
      <c r="E10" s="161"/>
      <c r="F10" s="162">
        <v>154376</v>
      </c>
      <c r="G10" s="163"/>
      <c r="H10" s="164"/>
    </row>
    <row r="11" spans="1:8" x14ac:dyDescent="0.15">
      <c r="A11" s="145" t="s">
        <v>547</v>
      </c>
      <c r="B11" s="150"/>
      <c r="C11" s="151"/>
      <c r="D11" s="152">
        <v>437487</v>
      </c>
      <c r="E11" s="153"/>
      <c r="F11" s="154">
        <v>277467</v>
      </c>
      <c r="G11" s="155"/>
      <c r="H11" s="156"/>
    </row>
    <row r="12" spans="1:8" x14ac:dyDescent="0.15">
      <c r="A12" s="157"/>
      <c r="B12" s="158"/>
      <c r="C12" s="165"/>
      <c r="D12" s="160">
        <v>223806</v>
      </c>
      <c r="E12" s="161"/>
      <c r="F12" s="162">
        <v>128378</v>
      </c>
      <c r="G12" s="163"/>
      <c r="H12" s="164"/>
    </row>
    <row r="13" spans="1:8" x14ac:dyDescent="0.15">
      <c r="A13" s="145"/>
      <c r="B13" s="150"/>
      <c r="C13" s="166"/>
      <c r="D13" s="167">
        <v>304001</v>
      </c>
      <c r="E13" s="168"/>
      <c r="F13" s="169">
        <v>281926</v>
      </c>
      <c r="G13" s="170"/>
      <c r="H13" s="156"/>
    </row>
    <row r="14" spans="1:8" x14ac:dyDescent="0.15">
      <c r="A14" s="157"/>
      <c r="B14" s="158"/>
      <c r="C14" s="159"/>
      <c r="D14" s="160">
        <v>152248</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6.63</v>
      </c>
      <c r="C19" s="171">
        <f>ROUND(VALUE(SUBSTITUTE(実質収支比率等に係る経年分析!G$48,"▲","-")),2)</f>
        <v>1.67</v>
      </c>
      <c r="D19" s="171">
        <f>ROUND(VALUE(SUBSTITUTE(実質収支比率等に係る経年分析!H$48,"▲","-")),2)</f>
        <v>0.4</v>
      </c>
      <c r="E19" s="171">
        <f>ROUND(VALUE(SUBSTITUTE(実質収支比率等に係る経年分析!I$48,"▲","-")),2)</f>
        <v>3.45</v>
      </c>
      <c r="F19" s="171">
        <f>ROUND(VALUE(SUBSTITUTE(実質収支比率等に係る経年分析!J$48,"▲","-")),2)</f>
        <v>8.8000000000000007</v>
      </c>
    </row>
    <row r="20" spans="1:11" x14ac:dyDescent="0.15">
      <c r="A20" s="171" t="s">
        <v>55</v>
      </c>
      <c r="B20" s="171">
        <f>ROUND(VALUE(SUBSTITUTE(実質収支比率等に係る経年分析!F$47,"▲","-")),2)</f>
        <v>23.63</v>
      </c>
      <c r="C20" s="171">
        <f>ROUND(VALUE(SUBSTITUTE(実質収支比率等に係る経年分析!G$47,"▲","-")),2)</f>
        <v>12.74</v>
      </c>
      <c r="D20" s="171">
        <f>ROUND(VALUE(SUBSTITUTE(実質収支比率等に係る経年分析!H$47,"▲","-")),2)</f>
        <v>13.5</v>
      </c>
      <c r="E20" s="171">
        <f>ROUND(VALUE(SUBSTITUTE(実質収支比率等に係る経年分析!I$47,"▲","-")),2)</f>
        <v>15.01</v>
      </c>
      <c r="F20" s="171">
        <f>ROUND(VALUE(SUBSTITUTE(実質収支比率等に係る経年分析!J$47,"▲","-")),2)</f>
        <v>21.98</v>
      </c>
    </row>
    <row r="21" spans="1:11" x14ac:dyDescent="0.15">
      <c r="A21" s="171" t="s">
        <v>56</v>
      </c>
      <c r="B21" s="171">
        <f>IF(ISNUMBER(VALUE(SUBSTITUTE(実質収支比率等に係る経年分析!F$49,"▲","-"))),ROUND(VALUE(SUBSTITUTE(実質収支比率等に係る経年分析!F$49,"▲","-")),2),NA())</f>
        <v>-14.04</v>
      </c>
      <c r="C21" s="171">
        <f>IF(ISNUMBER(VALUE(SUBSTITUTE(実質収支比率等に係る経年分析!G$49,"▲","-"))),ROUND(VALUE(SUBSTITUTE(実質収支比率等に係る経年分析!G$49,"▲","-")),2),NA())</f>
        <v>-16.89</v>
      </c>
      <c r="D21" s="171">
        <f>IF(ISNUMBER(VALUE(SUBSTITUTE(実質収支比率等に係る経年分析!H$49,"▲","-"))),ROUND(VALUE(SUBSTITUTE(実質収支比率等に係る経年分析!H$49,"▲","-")),2),NA())</f>
        <v>-0.43</v>
      </c>
      <c r="E21" s="171">
        <f>IF(ISNUMBER(VALUE(SUBSTITUTE(実質収支比率等に係る経年分析!I$49,"▲","-"))),ROUND(VALUE(SUBSTITUTE(実質収支比率等に係る経年分析!I$49,"▲","-")),2),NA())</f>
        <v>5.23</v>
      </c>
      <c r="F21" s="171">
        <f>IF(ISNUMBER(VALUE(SUBSTITUTE(実質収支比率等に係る経年分析!J$49,"▲","-"))),ROUND(VALUE(SUBSTITUTE(実質収支比率等に係る経年分析!J$49,"▲","-")),2),NA())</f>
        <v>13.95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v>
      </c>
    </row>
    <row r="35" spans="1:16" x14ac:dyDescent="0.15">
      <c r="A35" s="172" t="str">
        <f>IF(連結実質赤字比率に係る赤字・黒字の構成分析!C$35="",NA(),連結実質赤字比率に係る赤字・黒字の構成分析!C$35)</f>
        <v>簡易水道事業特別会計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6.63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8.8000000000000007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197</v>
      </c>
      <c r="E42" s="173"/>
      <c r="F42" s="173"/>
      <c r="G42" s="173">
        <f>'実質公債費比率（分子）の構造'!L$52</f>
        <v>208</v>
      </c>
      <c r="H42" s="173"/>
      <c r="I42" s="173"/>
      <c r="J42" s="173">
        <f>'実質公債費比率（分子）の構造'!M$52</f>
        <v>206</v>
      </c>
      <c r="K42" s="173"/>
      <c r="L42" s="173"/>
      <c r="M42" s="173">
        <f>'実質公債費比率（分子）の構造'!N$52</f>
        <v>204</v>
      </c>
      <c r="N42" s="173"/>
      <c r="O42" s="173"/>
      <c r="P42" s="173">
        <f>'実質公債費比率（分子）の構造'!O$52</f>
        <v>220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20</v>
      </c>
      <c r="C45" s="173"/>
      <c r="D45" s="173"/>
      <c r="E45" s="173">
        <f>'実質公債費比率（分子）の構造'!L$49</f>
        <v>22</v>
      </c>
      <c r="F45" s="173"/>
      <c r="G45" s="173"/>
      <c r="H45" s="173">
        <f>'実質公債費比率（分子）の構造'!M$49</f>
        <v>22</v>
      </c>
      <c r="I45" s="173"/>
      <c r="J45" s="173"/>
      <c r="K45" s="173">
        <f>'実質公債費比率（分子）の構造'!N$49</f>
        <v>22</v>
      </c>
      <c r="L45" s="173"/>
      <c r="M45" s="173"/>
      <c r="N45" s="173">
        <f>'実質公債費比率（分子）の構造'!O$49</f>
        <v>20</v>
      </c>
      <c r="O45" s="173"/>
      <c r="P45" s="173"/>
    </row>
    <row r="46" spans="1:16" x14ac:dyDescent="0.15">
      <c r="A46" s="173" t="s">
        <v>67</v>
      </c>
      <c r="B46" s="173">
        <f>'実質公債費比率（分子）の構造'!K$48</f>
        <v>25</v>
      </c>
      <c r="C46" s="173"/>
      <c r="D46" s="173"/>
      <c r="E46" s="173">
        <f>'実質公債費比率（分子）の構造'!L$48</f>
        <v>28</v>
      </c>
      <c r="F46" s="173"/>
      <c r="G46" s="173"/>
      <c r="H46" s="173">
        <f>'実質公債費比率（分子）の構造'!M$48</f>
        <v>26</v>
      </c>
      <c r="I46" s="173"/>
      <c r="J46" s="173"/>
      <c r="K46" s="173">
        <f>'実質公債費比率（分子）の構造'!N$48</f>
        <v>28</v>
      </c>
      <c r="L46" s="173"/>
      <c r="M46" s="173"/>
      <c r="N46" s="173">
        <f>'実質公債費比率（分子）の構造'!O$48</f>
        <v>31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216</v>
      </c>
      <c r="C49" s="173"/>
      <c r="D49" s="173"/>
      <c r="E49" s="173">
        <f>'実質公債費比率（分子）の構造'!L$45</f>
        <v>234</v>
      </c>
      <c r="F49" s="173"/>
      <c r="G49" s="173"/>
      <c r="H49" s="173">
        <f>'実質公債費比率（分子）の構造'!M$45</f>
        <v>235</v>
      </c>
      <c r="I49" s="173"/>
      <c r="J49" s="173"/>
      <c r="K49" s="173">
        <f>'実質公債費比率（分子）の構造'!N$45</f>
        <v>230</v>
      </c>
      <c r="L49" s="173"/>
      <c r="M49" s="173"/>
      <c r="N49" s="173">
        <f>'実質公債費比率（分子）の構造'!O$45</f>
        <v>246</v>
      </c>
      <c r="O49" s="173"/>
      <c r="P49" s="173"/>
    </row>
    <row r="50" spans="1:16" x14ac:dyDescent="0.15">
      <c r="A50" s="173" t="s">
        <v>71</v>
      </c>
      <c r="B50" s="173" t="e">
        <f>NA()</f>
        <v>#N/A</v>
      </c>
      <c r="C50" s="173">
        <f>IF(ISNUMBER('実質公債費比率（分子）の構造'!K$53),'実質公債費比率（分子）の構造'!K$53,NA())</f>
        <v>64</v>
      </c>
      <c r="D50" s="173" t="e">
        <f>NA()</f>
        <v>#N/A</v>
      </c>
      <c r="E50" s="173" t="e">
        <f>NA()</f>
        <v>#N/A</v>
      </c>
      <c r="F50" s="173">
        <f>IF(ISNUMBER('実質公債費比率（分子）の構造'!L$53),'実質公債費比率（分子）の構造'!L$53,NA())</f>
        <v>76</v>
      </c>
      <c r="G50" s="173" t="e">
        <f>NA()</f>
        <v>#N/A</v>
      </c>
      <c r="H50" s="173" t="e">
        <f>NA()</f>
        <v>#N/A</v>
      </c>
      <c r="I50" s="173">
        <f>IF(ISNUMBER('実質公債費比率（分子）の構造'!M$53),'実質公債費比率（分子）の構造'!M$53,NA())</f>
        <v>77</v>
      </c>
      <c r="J50" s="173" t="e">
        <f>NA()</f>
        <v>#N/A</v>
      </c>
      <c r="K50" s="173" t="e">
        <f>NA()</f>
        <v>#N/A</v>
      </c>
      <c r="L50" s="173">
        <f>IF(ISNUMBER('実質公債費比率（分子）の構造'!N$53),'実質公債費比率（分子）の構造'!N$53,NA())</f>
        <v>76</v>
      </c>
      <c r="M50" s="173" t="e">
        <f>NA()</f>
        <v>#N/A</v>
      </c>
      <c r="N50" s="173" t="e">
        <f>NA()</f>
        <v>#N/A</v>
      </c>
      <c r="O50" s="173">
        <f>IF(ISNUMBER('実質公債費比率（分子）の構造'!O$53),'実質公債費比率（分子）の構造'!O$53,NA())</f>
        <v>77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1852</v>
      </c>
      <c r="E56" s="172"/>
      <c r="F56" s="172"/>
      <c r="G56" s="172">
        <f>'将来負担比率（分子）の構造'!J$52</f>
        <v>1782</v>
      </c>
      <c r="H56" s="172"/>
      <c r="I56" s="172"/>
      <c r="J56" s="172">
        <f>'将来負担比率（分子）の構造'!K$52</f>
        <v>1723</v>
      </c>
      <c r="K56" s="172"/>
      <c r="L56" s="172"/>
      <c r="M56" s="172">
        <f>'将来負担比率（分子）の構造'!L$52</f>
        <v>1669</v>
      </c>
      <c r="N56" s="172"/>
      <c r="O56" s="172"/>
      <c r="P56" s="172">
        <f>'将来負担比率（分子）の構造'!M$52</f>
        <v>1685</v>
      </c>
    </row>
    <row r="57" spans="1:16" x14ac:dyDescent="0.15">
      <c r="A57" s="172" t="s">
        <v>42</v>
      </c>
      <c r="B57" s="172"/>
      <c r="C57" s="172"/>
      <c r="D57" s="172">
        <f>'将来負担比率（分子）の構造'!I$51</f>
        <v>391</v>
      </c>
      <c r="E57" s="172"/>
      <c r="F57" s="172"/>
      <c r="G57" s="172">
        <f>'将来負担比率（分子）の構造'!J$51</f>
        <v>374</v>
      </c>
      <c r="H57" s="172"/>
      <c r="I57" s="172"/>
      <c r="J57" s="172">
        <f>'将来負担比率（分子）の構造'!K$51</f>
        <v>359</v>
      </c>
      <c r="K57" s="172"/>
      <c r="L57" s="172"/>
      <c r="M57" s="172">
        <f>'将来負担比率（分子）の構造'!L$51</f>
        <v>376</v>
      </c>
      <c r="N57" s="172"/>
      <c r="O57" s="172"/>
      <c r="P57" s="172">
        <f>'将来負担比率（分子）の構造'!M$51</f>
        <v>388</v>
      </c>
    </row>
    <row r="58" spans="1:16" x14ac:dyDescent="0.15">
      <c r="A58" s="172" t="s">
        <v>41</v>
      </c>
      <c r="B58" s="172"/>
      <c r="C58" s="172"/>
      <c r="D58" s="172">
        <f>'将来負担比率（分子）の構造'!I$50</f>
        <v>1444</v>
      </c>
      <c r="E58" s="172"/>
      <c r="F58" s="172"/>
      <c r="G58" s="172">
        <f>'将来負担比率（分子）の構造'!J$50</f>
        <v>1298</v>
      </c>
      <c r="H58" s="172"/>
      <c r="I58" s="172"/>
      <c r="J58" s="172">
        <f>'将来負担比率（分子）の構造'!K$50</f>
        <v>1198</v>
      </c>
      <c r="K58" s="172"/>
      <c r="L58" s="172"/>
      <c r="M58" s="172">
        <f>'将来負担比率（分子）の構造'!L$50</f>
        <v>1006</v>
      </c>
      <c r="N58" s="172"/>
      <c r="O58" s="172"/>
      <c r="P58" s="172">
        <f>'将来負担比率（分子）の構造'!M$50</f>
        <v>1373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172</v>
      </c>
      <c r="C62" s="172"/>
      <c r="D62" s="172"/>
      <c r="E62" s="172">
        <f>'将来負担比率（分子）の構造'!J$45</f>
        <v>300</v>
      </c>
      <c r="F62" s="172"/>
      <c r="G62" s="172"/>
      <c r="H62" s="172">
        <f>'将来負担比率（分子）の構造'!K$45</f>
        <v>261</v>
      </c>
      <c r="I62" s="172"/>
      <c r="J62" s="172"/>
      <c r="K62" s="172">
        <f>'将来負担比率（分子）の構造'!L$45</f>
        <v>289</v>
      </c>
      <c r="L62" s="172"/>
      <c r="M62" s="172"/>
      <c r="N62" s="172">
        <f>'将来負担比率（分子）の構造'!M$45</f>
        <v>280</v>
      </c>
      <c r="O62" s="172"/>
      <c r="P62" s="172"/>
    </row>
    <row r="63" spans="1:16" x14ac:dyDescent="0.15">
      <c r="A63" s="172" t="s">
        <v>34</v>
      </c>
      <c r="B63" s="172">
        <f>'将来負担比率（分子）の構造'!I$44</f>
        <v>96</v>
      </c>
      <c r="C63" s="172"/>
      <c r="D63" s="172"/>
      <c r="E63" s="172">
        <f>'将来負担比率（分子）の構造'!J$44</f>
        <v>75</v>
      </c>
      <c r="F63" s="172"/>
      <c r="G63" s="172"/>
      <c r="H63" s="172">
        <f>'将来負担比率（分子）の構造'!K$44</f>
        <v>54</v>
      </c>
      <c r="I63" s="172"/>
      <c r="J63" s="172"/>
      <c r="K63" s="172">
        <f>'将来負担比率（分子）の構造'!L$44</f>
        <v>29</v>
      </c>
      <c r="L63" s="172"/>
      <c r="M63" s="172"/>
      <c r="N63" s="172">
        <f>'将来負担比率（分子）の構造'!M$44</f>
        <v>11</v>
      </c>
      <c r="O63" s="172"/>
      <c r="P63" s="172"/>
    </row>
    <row r="64" spans="1:16" x14ac:dyDescent="0.15">
      <c r="A64" s="172" t="s">
        <v>33</v>
      </c>
      <c r="B64" s="172">
        <f>'将来負担比率（分子）の構造'!I$43</f>
        <v>339</v>
      </c>
      <c r="C64" s="172"/>
      <c r="D64" s="172"/>
      <c r="E64" s="172">
        <f>'将来負担比率（分子）の構造'!J$43</f>
        <v>334</v>
      </c>
      <c r="F64" s="172"/>
      <c r="G64" s="172"/>
      <c r="H64" s="172">
        <f>'将来負担比率（分子）の構造'!K$43</f>
        <v>326</v>
      </c>
      <c r="I64" s="172"/>
      <c r="J64" s="172"/>
      <c r="K64" s="172">
        <f>'将来負担比率（分子）の構造'!L$43</f>
        <v>336</v>
      </c>
      <c r="L64" s="172"/>
      <c r="M64" s="172"/>
      <c r="N64" s="172">
        <f>'将来負担比率（分子）の構造'!M$43</f>
        <v>318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2500</v>
      </c>
      <c r="C66" s="172"/>
      <c r="D66" s="172"/>
      <c r="E66" s="172">
        <f>'将来負担比率（分子）の構造'!J$41</f>
        <v>2402</v>
      </c>
      <c r="F66" s="172"/>
      <c r="G66" s="172"/>
      <c r="H66" s="172">
        <f>'将来負担比率（分子）の構造'!K$41</f>
        <v>2306</v>
      </c>
      <c r="I66" s="172"/>
      <c r="J66" s="172"/>
      <c r="K66" s="172">
        <f>'将来負担比率（分子）の構造'!L$41</f>
        <v>2281</v>
      </c>
      <c r="L66" s="172"/>
      <c r="M66" s="172"/>
      <c r="N66" s="172">
        <f>'将来負担比率（分子）の構造'!M$41</f>
        <v>2351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178</v>
      </c>
      <c r="C72" s="176">
        <f>基金残高に係る経年分析!G55</f>
        <v>208</v>
      </c>
      <c r="D72" s="176">
        <f>基金残高に係る経年分析!H55</f>
        <v>333</v>
      </c>
    </row>
    <row r="73" spans="1:16" x14ac:dyDescent="0.15">
      <c r="A73" s="175" t="s">
        <v>78</v>
      </c>
      <c r="B73" s="176">
        <f>基金残高に係る経年分析!F56</f>
        <v>123</v>
      </c>
      <c r="C73" s="176">
        <f>基金残高に係る経年分析!G56</f>
        <v>53</v>
      </c>
      <c r="D73" s="176">
        <f>基金残高に係る経年分析!H56</f>
        <v>137</v>
      </c>
    </row>
    <row r="74" spans="1:16" x14ac:dyDescent="0.15">
      <c r="A74" s="175" t="s">
        <v>79</v>
      </c>
      <c r="B74" s="176">
        <f>基金残高に係る経年分析!F57</f>
        <v>882</v>
      </c>
      <c r="C74" s="176">
        <f>基金残高に係る経年分析!G57</f>
        <v>734</v>
      </c>
      <c r="D74" s="176">
        <f>基金残高に係る経年分析!H57</f>
        <v>886</v>
      </c>
    </row>
  </sheetData>
  <sheetProtection algorithmName="SHA-512" hashValue="6U/uzKWs/3BdYNE6SNa6MUtohNTim526/N5xoYhyClM+n+DQ0o5EgeZBqGefOlS2lo2/A77saZl4Xx1cJB864w==" saltValue="/qPiSRGDogb+CruwBGqhx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B49" sqref="AB49"/>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220</v>
      </c>
      <c r="DI1" s="782"/>
      <c r="DJ1" s="782"/>
      <c r="DK1" s="782"/>
      <c r="DL1" s="782"/>
      <c r="DM1" s="782"/>
      <c r="DN1" s="783"/>
      <c r="DO1" s="212"/>
      <c r="DP1" s="781" t="s">
        <v>221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226</v>
      </c>
      <c r="S4" s="724"/>
      <c r="T4" s="724"/>
      <c r="U4" s="724"/>
      <c r="V4" s="724"/>
      <c r="W4" s="724"/>
      <c r="X4" s="724"/>
      <c r="Y4" s="725"/>
      <c r="Z4" s="723" t="s">
        <v>227</v>
      </c>
      <c r="AA4" s="724"/>
      <c r="AB4" s="724"/>
      <c r="AC4" s="725"/>
      <c r="AD4" s="723" t="s">
        <v>228</v>
      </c>
      <c r="AE4" s="724"/>
      <c r="AF4" s="724"/>
      <c r="AG4" s="724"/>
      <c r="AH4" s="724"/>
      <c r="AI4" s="724"/>
      <c r="AJ4" s="724"/>
      <c r="AK4" s="725"/>
      <c r="AL4" s="723" t="s">
        <v>227</v>
      </c>
      <c r="AM4" s="724"/>
      <c r="AN4" s="724"/>
      <c r="AO4" s="725"/>
      <c r="AP4" s="784" t="s">
        <v>229</v>
      </c>
      <c r="AQ4" s="784"/>
      <c r="AR4" s="784"/>
      <c r="AS4" s="784"/>
      <c r="AT4" s="784"/>
      <c r="AU4" s="784"/>
      <c r="AV4" s="784"/>
      <c r="AW4" s="784"/>
      <c r="AX4" s="784"/>
      <c r="AY4" s="784"/>
      <c r="AZ4" s="784"/>
      <c r="BA4" s="784"/>
      <c r="BB4" s="784"/>
      <c r="BC4" s="784"/>
      <c r="BD4" s="784"/>
      <c r="BE4" s="784"/>
      <c r="BF4" s="784"/>
      <c r="BG4" s="784" t="s">
        <v>230</v>
      </c>
      <c r="BH4" s="784"/>
      <c r="BI4" s="784"/>
      <c r="BJ4" s="784"/>
      <c r="BK4" s="784"/>
      <c r="BL4" s="784"/>
      <c r="BM4" s="784"/>
      <c r="BN4" s="784"/>
      <c r="BO4" s="784" t="s">
        <v>227</v>
      </c>
      <c r="BP4" s="784"/>
      <c r="BQ4" s="784"/>
      <c r="BR4" s="784"/>
      <c r="BS4" s="784" t="s">
        <v>231</v>
      </c>
      <c r="BT4" s="784"/>
      <c r="BU4" s="784"/>
      <c r="BV4" s="784"/>
      <c r="BW4" s="784"/>
      <c r="BX4" s="784"/>
      <c r="BY4" s="784"/>
      <c r="BZ4" s="784"/>
      <c r="CA4" s="784"/>
      <c r="CB4" s="784"/>
      <c r="CD4" s="766" t="s">
        <v>232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0" t="s">
        <v>233</v>
      </c>
      <c r="C5" s="731"/>
      <c r="D5" s="731"/>
      <c r="E5" s="731"/>
      <c r="F5" s="731"/>
      <c r="G5" s="731"/>
      <c r="H5" s="731"/>
      <c r="I5" s="731"/>
      <c r="J5" s="731"/>
      <c r="K5" s="731"/>
      <c r="L5" s="731"/>
      <c r="M5" s="731"/>
      <c r="N5" s="731"/>
      <c r="O5" s="731"/>
      <c r="P5" s="731"/>
      <c r="Q5" s="732"/>
      <c r="R5" s="717">
        <v>296756</v>
      </c>
      <c r="S5" s="718"/>
      <c r="T5" s="718"/>
      <c r="U5" s="718"/>
      <c r="V5" s="718"/>
      <c r="W5" s="718"/>
      <c r="X5" s="718"/>
      <c r="Y5" s="761"/>
      <c r="Z5" s="779">
        <v>9.1999999999999993</v>
      </c>
      <c r="AA5" s="779"/>
      <c r="AB5" s="779"/>
      <c r="AC5" s="779"/>
      <c r="AD5" s="780">
        <v>296756</v>
      </c>
      <c r="AE5" s="780"/>
      <c r="AF5" s="780"/>
      <c r="AG5" s="780"/>
      <c r="AH5" s="780"/>
      <c r="AI5" s="780"/>
      <c r="AJ5" s="780"/>
      <c r="AK5" s="780"/>
      <c r="AL5" s="762">
        <v>18.2</v>
      </c>
      <c r="AM5" s="735"/>
      <c r="AN5" s="735"/>
      <c r="AO5" s="763"/>
      <c r="AP5" s="730" t="s">
        <v>234</v>
      </c>
      <c r="AQ5" s="731"/>
      <c r="AR5" s="731"/>
      <c r="AS5" s="731"/>
      <c r="AT5" s="731"/>
      <c r="AU5" s="731"/>
      <c r="AV5" s="731"/>
      <c r="AW5" s="731"/>
      <c r="AX5" s="731"/>
      <c r="AY5" s="731"/>
      <c r="AZ5" s="731"/>
      <c r="BA5" s="731"/>
      <c r="BB5" s="731"/>
      <c r="BC5" s="731"/>
      <c r="BD5" s="731"/>
      <c r="BE5" s="731"/>
      <c r="BF5" s="732"/>
      <c r="BG5" s="664">
        <v>295131</v>
      </c>
      <c r="BH5" s="665"/>
      <c r="BI5" s="665"/>
      <c r="BJ5" s="665"/>
      <c r="BK5" s="665"/>
      <c r="BL5" s="665"/>
      <c r="BM5" s="665"/>
      <c r="BN5" s="666"/>
      <c r="BO5" s="691">
        <v>99.5</v>
      </c>
      <c r="BP5" s="691"/>
      <c r="BQ5" s="691"/>
      <c r="BR5" s="691"/>
      <c r="BS5" s="692">
        <v>3744</v>
      </c>
      <c r="BT5" s="692"/>
      <c r="BU5" s="692"/>
      <c r="BV5" s="692"/>
      <c r="BW5" s="692"/>
      <c r="BX5" s="692"/>
      <c r="BY5" s="692"/>
      <c r="BZ5" s="692"/>
      <c r="CA5" s="692"/>
      <c r="CB5" s="750"/>
      <c r="CD5" s="766" t="s">
        <v>229</v>
      </c>
      <c r="CE5" s="767"/>
      <c r="CF5" s="767"/>
      <c r="CG5" s="767"/>
      <c r="CH5" s="767"/>
      <c r="CI5" s="767"/>
      <c r="CJ5" s="767"/>
      <c r="CK5" s="767"/>
      <c r="CL5" s="767"/>
      <c r="CM5" s="767"/>
      <c r="CN5" s="767"/>
      <c r="CO5" s="767"/>
      <c r="CP5" s="767"/>
      <c r="CQ5" s="768"/>
      <c r="CR5" s="766" t="s">
        <v>235</v>
      </c>
      <c r="CS5" s="767"/>
      <c r="CT5" s="767"/>
      <c r="CU5" s="767"/>
      <c r="CV5" s="767"/>
      <c r="CW5" s="767"/>
      <c r="CX5" s="767"/>
      <c r="CY5" s="768"/>
      <c r="CZ5" s="766" t="s">
        <v>227</v>
      </c>
      <c r="DA5" s="767"/>
      <c r="DB5" s="767"/>
      <c r="DC5" s="768"/>
      <c r="DD5" s="766" t="s">
        <v>236</v>
      </c>
      <c r="DE5" s="767"/>
      <c r="DF5" s="767"/>
      <c r="DG5" s="767"/>
      <c r="DH5" s="767"/>
      <c r="DI5" s="767"/>
      <c r="DJ5" s="767"/>
      <c r="DK5" s="767"/>
      <c r="DL5" s="767"/>
      <c r="DM5" s="767"/>
      <c r="DN5" s="767"/>
      <c r="DO5" s="767"/>
      <c r="DP5" s="768"/>
      <c r="DQ5" s="766" t="s">
        <v>237</v>
      </c>
      <c r="DR5" s="767"/>
      <c r="DS5" s="767"/>
      <c r="DT5" s="767"/>
      <c r="DU5" s="767"/>
      <c r="DV5" s="767"/>
      <c r="DW5" s="767"/>
      <c r="DX5" s="767"/>
      <c r="DY5" s="767"/>
      <c r="DZ5" s="767"/>
      <c r="EA5" s="767"/>
      <c r="EB5" s="767"/>
      <c r="EC5" s="768"/>
    </row>
    <row r="6" spans="2:143" ht="11.25" customHeight="1" x14ac:dyDescent="0.15">
      <c r="B6" s="661" t="s">
        <v>238</v>
      </c>
      <c r="C6" s="662"/>
      <c r="D6" s="662"/>
      <c r="E6" s="662"/>
      <c r="F6" s="662"/>
      <c r="G6" s="662"/>
      <c r="H6" s="662"/>
      <c r="I6" s="662"/>
      <c r="J6" s="662"/>
      <c r="K6" s="662"/>
      <c r="L6" s="662"/>
      <c r="M6" s="662"/>
      <c r="N6" s="662"/>
      <c r="O6" s="662"/>
      <c r="P6" s="662"/>
      <c r="Q6" s="663"/>
      <c r="R6" s="664">
        <v>44643</v>
      </c>
      <c r="S6" s="665"/>
      <c r="T6" s="665"/>
      <c r="U6" s="665"/>
      <c r="V6" s="665"/>
      <c r="W6" s="665"/>
      <c r="X6" s="665"/>
      <c r="Y6" s="666"/>
      <c r="Z6" s="691">
        <v>1.4</v>
      </c>
      <c r="AA6" s="691"/>
      <c r="AB6" s="691"/>
      <c r="AC6" s="691"/>
      <c r="AD6" s="692">
        <v>44643</v>
      </c>
      <c r="AE6" s="692"/>
      <c r="AF6" s="692"/>
      <c r="AG6" s="692"/>
      <c r="AH6" s="692"/>
      <c r="AI6" s="692"/>
      <c r="AJ6" s="692"/>
      <c r="AK6" s="692"/>
      <c r="AL6" s="667">
        <v>2.7</v>
      </c>
      <c r="AM6" s="668"/>
      <c r="AN6" s="668"/>
      <c r="AO6" s="693"/>
      <c r="AP6" s="661" t="s">
        <v>239</v>
      </c>
      <c r="AQ6" s="662"/>
      <c r="AR6" s="662"/>
      <c r="AS6" s="662"/>
      <c r="AT6" s="662"/>
      <c r="AU6" s="662"/>
      <c r="AV6" s="662"/>
      <c r="AW6" s="662"/>
      <c r="AX6" s="662"/>
      <c r="AY6" s="662"/>
      <c r="AZ6" s="662"/>
      <c r="BA6" s="662"/>
      <c r="BB6" s="662"/>
      <c r="BC6" s="662"/>
      <c r="BD6" s="662"/>
      <c r="BE6" s="662"/>
      <c r="BF6" s="663"/>
      <c r="BG6" s="664">
        <v>295131</v>
      </c>
      <c r="BH6" s="665"/>
      <c r="BI6" s="665"/>
      <c r="BJ6" s="665"/>
      <c r="BK6" s="665"/>
      <c r="BL6" s="665"/>
      <c r="BM6" s="665"/>
      <c r="BN6" s="666"/>
      <c r="BO6" s="691">
        <v>99.5</v>
      </c>
      <c r="BP6" s="691"/>
      <c r="BQ6" s="691"/>
      <c r="BR6" s="691"/>
      <c r="BS6" s="692">
        <v>3744</v>
      </c>
      <c r="BT6" s="692"/>
      <c r="BU6" s="692"/>
      <c r="BV6" s="692"/>
      <c r="BW6" s="692"/>
      <c r="BX6" s="692"/>
      <c r="BY6" s="692"/>
      <c r="BZ6" s="692"/>
      <c r="CA6" s="692"/>
      <c r="CB6" s="750"/>
      <c r="CD6" s="720" t="s">
        <v>240</v>
      </c>
      <c r="CE6" s="721"/>
      <c r="CF6" s="721"/>
      <c r="CG6" s="721"/>
      <c r="CH6" s="721"/>
      <c r="CI6" s="721"/>
      <c r="CJ6" s="721"/>
      <c r="CK6" s="721"/>
      <c r="CL6" s="721"/>
      <c r="CM6" s="721"/>
      <c r="CN6" s="721"/>
      <c r="CO6" s="721"/>
      <c r="CP6" s="721"/>
      <c r="CQ6" s="722"/>
      <c r="CR6" s="664">
        <v>46806</v>
      </c>
      <c r="CS6" s="665"/>
      <c r="CT6" s="665"/>
      <c r="CU6" s="665"/>
      <c r="CV6" s="665"/>
      <c r="CW6" s="665"/>
      <c r="CX6" s="665"/>
      <c r="CY6" s="666"/>
      <c r="CZ6" s="762">
        <v>1.5</v>
      </c>
      <c r="DA6" s="735"/>
      <c r="DB6" s="735"/>
      <c r="DC6" s="765"/>
      <c r="DD6" s="670" t="s">
        <v>131</v>
      </c>
      <c r="DE6" s="665"/>
      <c r="DF6" s="665"/>
      <c r="DG6" s="665"/>
      <c r="DH6" s="665"/>
      <c r="DI6" s="665"/>
      <c r="DJ6" s="665"/>
      <c r="DK6" s="665"/>
      <c r="DL6" s="665"/>
      <c r="DM6" s="665"/>
      <c r="DN6" s="665"/>
      <c r="DO6" s="665"/>
      <c r="DP6" s="666"/>
      <c r="DQ6" s="670">
        <v>46806</v>
      </c>
      <c r="DR6" s="665"/>
      <c r="DS6" s="665"/>
      <c r="DT6" s="665"/>
      <c r="DU6" s="665"/>
      <c r="DV6" s="665"/>
      <c r="DW6" s="665"/>
      <c r="DX6" s="665"/>
      <c r="DY6" s="665"/>
      <c r="DZ6" s="665"/>
      <c r="EA6" s="665"/>
      <c r="EB6" s="665"/>
      <c r="EC6" s="705"/>
    </row>
    <row r="7" spans="2:143" ht="11.25" customHeight="1" x14ac:dyDescent="0.15">
      <c r="B7" s="661" t="s">
        <v>241</v>
      </c>
      <c r="C7" s="662"/>
      <c r="D7" s="662"/>
      <c r="E7" s="662"/>
      <c r="F7" s="662"/>
      <c r="G7" s="662"/>
      <c r="H7" s="662"/>
      <c r="I7" s="662"/>
      <c r="J7" s="662"/>
      <c r="K7" s="662"/>
      <c r="L7" s="662"/>
      <c r="M7" s="662"/>
      <c r="N7" s="662"/>
      <c r="O7" s="662"/>
      <c r="P7" s="662"/>
      <c r="Q7" s="663"/>
      <c r="R7" s="664">
        <v>71</v>
      </c>
      <c r="S7" s="665"/>
      <c r="T7" s="665"/>
      <c r="U7" s="665"/>
      <c r="V7" s="665"/>
      <c r="W7" s="665"/>
      <c r="X7" s="665"/>
      <c r="Y7" s="666"/>
      <c r="Z7" s="691">
        <v>0</v>
      </c>
      <c r="AA7" s="691"/>
      <c r="AB7" s="691"/>
      <c r="AC7" s="691"/>
      <c r="AD7" s="692">
        <v>71</v>
      </c>
      <c r="AE7" s="692"/>
      <c r="AF7" s="692"/>
      <c r="AG7" s="692"/>
      <c r="AH7" s="692"/>
      <c r="AI7" s="692"/>
      <c r="AJ7" s="692"/>
      <c r="AK7" s="692"/>
      <c r="AL7" s="667">
        <v>0</v>
      </c>
      <c r="AM7" s="668"/>
      <c r="AN7" s="668"/>
      <c r="AO7" s="693"/>
      <c r="AP7" s="661" t="s">
        <v>242</v>
      </c>
      <c r="AQ7" s="662"/>
      <c r="AR7" s="662"/>
      <c r="AS7" s="662"/>
      <c r="AT7" s="662"/>
      <c r="AU7" s="662"/>
      <c r="AV7" s="662"/>
      <c r="AW7" s="662"/>
      <c r="AX7" s="662"/>
      <c r="AY7" s="662"/>
      <c r="AZ7" s="662"/>
      <c r="BA7" s="662"/>
      <c r="BB7" s="662"/>
      <c r="BC7" s="662"/>
      <c r="BD7" s="662"/>
      <c r="BE7" s="662"/>
      <c r="BF7" s="663"/>
      <c r="BG7" s="664">
        <v>71061</v>
      </c>
      <c r="BH7" s="665"/>
      <c r="BI7" s="665"/>
      <c r="BJ7" s="665"/>
      <c r="BK7" s="665"/>
      <c r="BL7" s="665"/>
      <c r="BM7" s="665"/>
      <c r="BN7" s="666"/>
      <c r="BO7" s="691">
        <v>23.9</v>
      </c>
      <c r="BP7" s="691"/>
      <c r="BQ7" s="691"/>
      <c r="BR7" s="691"/>
      <c r="BS7" s="692">
        <v>3744</v>
      </c>
      <c r="BT7" s="692"/>
      <c r="BU7" s="692"/>
      <c r="BV7" s="692"/>
      <c r="BW7" s="692"/>
      <c r="BX7" s="692"/>
      <c r="BY7" s="692"/>
      <c r="BZ7" s="692"/>
      <c r="CA7" s="692"/>
      <c r="CB7" s="750"/>
      <c r="CD7" s="706" t="s">
        <v>243</v>
      </c>
      <c r="CE7" s="703"/>
      <c r="CF7" s="703"/>
      <c r="CG7" s="703"/>
      <c r="CH7" s="703"/>
      <c r="CI7" s="703"/>
      <c r="CJ7" s="703"/>
      <c r="CK7" s="703"/>
      <c r="CL7" s="703"/>
      <c r="CM7" s="703"/>
      <c r="CN7" s="703"/>
      <c r="CO7" s="703"/>
      <c r="CP7" s="703"/>
      <c r="CQ7" s="704"/>
      <c r="CR7" s="664">
        <v>1069492</v>
      </c>
      <c r="CS7" s="665"/>
      <c r="CT7" s="665"/>
      <c r="CU7" s="665"/>
      <c r="CV7" s="665"/>
      <c r="CW7" s="665"/>
      <c r="CX7" s="665"/>
      <c r="CY7" s="666"/>
      <c r="CZ7" s="691">
        <v>34.5</v>
      </c>
      <c r="DA7" s="691"/>
      <c r="DB7" s="691"/>
      <c r="DC7" s="691"/>
      <c r="DD7" s="670">
        <v>127746</v>
      </c>
      <c r="DE7" s="665"/>
      <c r="DF7" s="665"/>
      <c r="DG7" s="665"/>
      <c r="DH7" s="665"/>
      <c r="DI7" s="665"/>
      <c r="DJ7" s="665"/>
      <c r="DK7" s="665"/>
      <c r="DL7" s="665"/>
      <c r="DM7" s="665"/>
      <c r="DN7" s="665"/>
      <c r="DO7" s="665"/>
      <c r="DP7" s="666"/>
      <c r="DQ7" s="670">
        <v>621665</v>
      </c>
      <c r="DR7" s="665"/>
      <c r="DS7" s="665"/>
      <c r="DT7" s="665"/>
      <c r="DU7" s="665"/>
      <c r="DV7" s="665"/>
      <c r="DW7" s="665"/>
      <c r="DX7" s="665"/>
      <c r="DY7" s="665"/>
      <c r="DZ7" s="665"/>
      <c r="EA7" s="665"/>
      <c r="EB7" s="665"/>
      <c r="EC7" s="705"/>
    </row>
    <row r="8" spans="2:143" ht="11.25" customHeight="1" x14ac:dyDescent="0.15">
      <c r="B8" s="661" t="s">
        <v>244</v>
      </c>
      <c r="C8" s="662"/>
      <c r="D8" s="662"/>
      <c r="E8" s="662"/>
      <c r="F8" s="662"/>
      <c r="G8" s="662"/>
      <c r="H8" s="662"/>
      <c r="I8" s="662"/>
      <c r="J8" s="662"/>
      <c r="K8" s="662"/>
      <c r="L8" s="662"/>
      <c r="M8" s="662"/>
      <c r="N8" s="662"/>
      <c r="O8" s="662"/>
      <c r="P8" s="662"/>
      <c r="Q8" s="663"/>
      <c r="R8" s="664">
        <v>372</v>
      </c>
      <c r="S8" s="665"/>
      <c r="T8" s="665"/>
      <c r="U8" s="665"/>
      <c r="V8" s="665"/>
      <c r="W8" s="665"/>
      <c r="X8" s="665"/>
      <c r="Y8" s="666"/>
      <c r="Z8" s="691">
        <v>0</v>
      </c>
      <c r="AA8" s="691"/>
      <c r="AB8" s="691"/>
      <c r="AC8" s="691"/>
      <c r="AD8" s="692">
        <v>372</v>
      </c>
      <c r="AE8" s="692"/>
      <c r="AF8" s="692"/>
      <c r="AG8" s="692"/>
      <c r="AH8" s="692"/>
      <c r="AI8" s="692"/>
      <c r="AJ8" s="692"/>
      <c r="AK8" s="692"/>
      <c r="AL8" s="667">
        <v>0</v>
      </c>
      <c r="AM8" s="668"/>
      <c r="AN8" s="668"/>
      <c r="AO8" s="693"/>
      <c r="AP8" s="661" t="s">
        <v>245</v>
      </c>
      <c r="AQ8" s="662"/>
      <c r="AR8" s="662"/>
      <c r="AS8" s="662"/>
      <c r="AT8" s="662"/>
      <c r="AU8" s="662"/>
      <c r="AV8" s="662"/>
      <c r="AW8" s="662"/>
      <c r="AX8" s="662"/>
      <c r="AY8" s="662"/>
      <c r="AZ8" s="662"/>
      <c r="BA8" s="662"/>
      <c r="BB8" s="662"/>
      <c r="BC8" s="662"/>
      <c r="BD8" s="662"/>
      <c r="BE8" s="662"/>
      <c r="BF8" s="663"/>
      <c r="BG8" s="664">
        <v>1964</v>
      </c>
      <c r="BH8" s="665"/>
      <c r="BI8" s="665"/>
      <c r="BJ8" s="665"/>
      <c r="BK8" s="665"/>
      <c r="BL8" s="665"/>
      <c r="BM8" s="665"/>
      <c r="BN8" s="666"/>
      <c r="BO8" s="691">
        <v>0.7</v>
      </c>
      <c r="BP8" s="691"/>
      <c r="BQ8" s="691"/>
      <c r="BR8" s="691"/>
      <c r="BS8" s="692" t="s">
        <v>131</v>
      </c>
      <c r="BT8" s="692"/>
      <c r="BU8" s="692"/>
      <c r="BV8" s="692"/>
      <c r="BW8" s="692"/>
      <c r="BX8" s="692"/>
      <c r="BY8" s="692"/>
      <c r="BZ8" s="692"/>
      <c r="CA8" s="692"/>
      <c r="CB8" s="750"/>
      <c r="CD8" s="706" t="s">
        <v>246</v>
      </c>
      <c r="CE8" s="703"/>
      <c r="CF8" s="703"/>
      <c r="CG8" s="703"/>
      <c r="CH8" s="703"/>
      <c r="CI8" s="703"/>
      <c r="CJ8" s="703"/>
      <c r="CK8" s="703"/>
      <c r="CL8" s="703"/>
      <c r="CM8" s="703"/>
      <c r="CN8" s="703"/>
      <c r="CO8" s="703"/>
      <c r="CP8" s="703"/>
      <c r="CQ8" s="704"/>
      <c r="CR8" s="664">
        <v>386809</v>
      </c>
      <c r="CS8" s="665"/>
      <c r="CT8" s="665"/>
      <c r="CU8" s="665"/>
      <c r="CV8" s="665"/>
      <c r="CW8" s="665"/>
      <c r="CX8" s="665"/>
      <c r="CY8" s="666"/>
      <c r="CZ8" s="691">
        <v>12.5</v>
      </c>
      <c r="DA8" s="691"/>
      <c r="DB8" s="691"/>
      <c r="DC8" s="691"/>
      <c r="DD8" s="670" t="s">
        <v>131</v>
      </c>
      <c r="DE8" s="665"/>
      <c r="DF8" s="665"/>
      <c r="DG8" s="665"/>
      <c r="DH8" s="665"/>
      <c r="DI8" s="665"/>
      <c r="DJ8" s="665"/>
      <c r="DK8" s="665"/>
      <c r="DL8" s="665"/>
      <c r="DM8" s="665"/>
      <c r="DN8" s="665"/>
      <c r="DO8" s="665"/>
      <c r="DP8" s="666"/>
      <c r="DQ8" s="670">
        <v>227731</v>
      </c>
      <c r="DR8" s="665"/>
      <c r="DS8" s="665"/>
      <c r="DT8" s="665"/>
      <c r="DU8" s="665"/>
      <c r="DV8" s="665"/>
      <c r="DW8" s="665"/>
      <c r="DX8" s="665"/>
      <c r="DY8" s="665"/>
      <c r="DZ8" s="665"/>
      <c r="EA8" s="665"/>
      <c r="EB8" s="665"/>
      <c r="EC8" s="705"/>
    </row>
    <row r="9" spans="2:143" ht="11.25" customHeight="1" x14ac:dyDescent="0.15">
      <c r="B9" s="661" t="s">
        <v>247</v>
      </c>
      <c r="C9" s="662"/>
      <c r="D9" s="662"/>
      <c r="E9" s="662"/>
      <c r="F9" s="662"/>
      <c r="G9" s="662"/>
      <c r="H9" s="662"/>
      <c r="I9" s="662"/>
      <c r="J9" s="662"/>
      <c r="K9" s="662"/>
      <c r="L9" s="662"/>
      <c r="M9" s="662"/>
      <c r="N9" s="662"/>
      <c r="O9" s="662"/>
      <c r="P9" s="662"/>
      <c r="Q9" s="663"/>
      <c r="R9" s="664">
        <v>454</v>
      </c>
      <c r="S9" s="665"/>
      <c r="T9" s="665"/>
      <c r="U9" s="665"/>
      <c r="V9" s="665"/>
      <c r="W9" s="665"/>
      <c r="X9" s="665"/>
      <c r="Y9" s="666"/>
      <c r="Z9" s="691">
        <v>0</v>
      </c>
      <c r="AA9" s="691"/>
      <c r="AB9" s="691"/>
      <c r="AC9" s="691"/>
      <c r="AD9" s="692">
        <v>454</v>
      </c>
      <c r="AE9" s="692"/>
      <c r="AF9" s="692"/>
      <c r="AG9" s="692"/>
      <c r="AH9" s="692"/>
      <c r="AI9" s="692"/>
      <c r="AJ9" s="692"/>
      <c r="AK9" s="692"/>
      <c r="AL9" s="667">
        <v>0</v>
      </c>
      <c r="AM9" s="668"/>
      <c r="AN9" s="668"/>
      <c r="AO9" s="693"/>
      <c r="AP9" s="661" t="s">
        <v>248</v>
      </c>
      <c r="AQ9" s="662"/>
      <c r="AR9" s="662"/>
      <c r="AS9" s="662"/>
      <c r="AT9" s="662"/>
      <c r="AU9" s="662"/>
      <c r="AV9" s="662"/>
      <c r="AW9" s="662"/>
      <c r="AX9" s="662"/>
      <c r="AY9" s="662"/>
      <c r="AZ9" s="662"/>
      <c r="BA9" s="662"/>
      <c r="BB9" s="662"/>
      <c r="BC9" s="662"/>
      <c r="BD9" s="662"/>
      <c r="BE9" s="662"/>
      <c r="BF9" s="663"/>
      <c r="BG9" s="664">
        <v>49277</v>
      </c>
      <c r="BH9" s="665"/>
      <c r="BI9" s="665"/>
      <c r="BJ9" s="665"/>
      <c r="BK9" s="665"/>
      <c r="BL9" s="665"/>
      <c r="BM9" s="665"/>
      <c r="BN9" s="666"/>
      <c r="BO9" s="691">
        <v>16.600000000000001</v>
      </c>
      <c r="BP9" s="691"/>
      <c r="BQ9" s="691"/>
      <c r="BR9" s="691"/>
      <c r="BS9" s="692" t="s">
        <v>131</v>
      </c>
      <c r="BT9" s="692"/>
      <c r="BU9" s="692"/>
      <c r="BV9" s="692"/>
      <c r="BW9" s="692"/>
      <c r="BX9" s="692"/>
      <c r="BY9" s="692"/>
      <c r="BZ9" s="692"/>
      <c r="CA9" s="692"/>
      <c r="CB9" s="750"/>
      <c r="CD9" s="706" t="s">
        <v>249</v>
      </c>
      <c r="CE9" s="703"/>
      <c r="CF9" s="703"/>
      <c r="CG9" s="703"/>
      <c r="CH9" s="703"/>
      <c r="CI9" s="703"/>
      <c r="CJ9" s="703"/>
      <c r="CK9" s="703"/>
      <c r="CL9" s="703"/>
      <c r="CM9" s="703"/>
      <c r="CN9" s="703"/>
      <c r="CO9" s="703"/>
      <c r="CP9" s="703"/>
      <c r="CQ9" s="704"/>
      <c r="CR9" s="664">
        <v>226791</v>
      </c>
      <c r="CS9" s="665"/>
      <c r="CT9" s="665"/>
      <c r="CU9" s="665"/>
      <c r="CV9" s="665"/>
      <c r="CW9" s="665"/>
      <c r="CX9" s="665"/>
      <c r="CY9" s="666"/>
      <c r="CZ9" s="691">
        <v>7.3</v>
      </c>
      <c r="DA9" s="691"/>
      <c r="DB9" s="691"/>
      <c r="DC9" s="691"/>
      <c r="DD9" s="670">
        <v>8384</v>
      </c>
      <c r="DE9" s="665"/>
      <c r="DF9" s="665"/>
      <c r="DG9" s="665"/>
      <c r="DH9" s="665"/>
      <c r="DI9" s="665"/>
      <c r="DJ9" s="665"/>
      <c r="DK9" s="665"/>
      <c r="DL9" s="665"/>
      <c r="DM9" s="665"/>
      <c r="DN9" s="665"/>
      <c r="DO9" s="665"/>
      <c r="DP9" s="666"/>
      <c r="DQ9" s="670">
        <v>195007</v>
      </c>
      <c r="DR9" s="665"/>
      <c r="DS9" s="665"/>
      <c r="DT9" s="665"/>
      <c r="DU9" s="665"/>
      <c r="DV9" s="665"/>
      <c r="DW9" s="665"/>
      <c r="DX9" s="665"/>
      <c r="DY9" s="665"/>
      <c r="DZ9" s="665"/>
      <c r="EA9" s="665"/>
      <c r="EB9" s="665"/>
      <c r="EC9" s="705"/>
    </row>
    <row r="10" spans="2:143" ht="11.25" customHeight="1" x14ac:dyDescent="0.15">
      <c r="B10" s="661" t="s">
        <v>250</v>
      </c>
      <c r="C10" s="662"/>
      <c r="D10" s="662"/>
      <c r="E10" s="662"/>
      <c r="F10" s="662"/>
      <c r="G10" s="662"/>
      <c r="H10" s="662"/>
      <c r="I10" s="662"/>
      <c r="J10" s="662"/>
      <c r="K10" s="662"/>
      <c r="L10" s="662"/>
      <c r="M10" s="662"/>
      <c r="N10" s="662"/>
      <c r="O10" s="662"/>
      <c r="P10" s="662"/>
      <c r="Q10" s="663"/>
      <c r="R10" s="664" t="s">
        <v>131</v>
      </c>
      <c r="S10" s="665"/>
      <c r="T10" s="665"/>
      <c r="U10" s="665"/>
      <c r="V10" s="665"/>
      <c r="W10" s="665"/>
      <c r="X10" s="665"/>
      <c r="Y10" s="666"/>
      <c r="Z10" s="691" t="s">
        <v>131</v>
      </c>
      <c r="AA10" s="691"/>
      <c r="AB10" s="691"/>
      <c r="AC10" s="691"/>
      <c r="AD10" s="692" t="s">
        <v>131</v>
      </c>
      <c r="AE10" s="692"/>
      <c r="AF10" s="692"/>
      <c r="AG10" s="692"/>
      <c r="AH10" s="692"/>
      <c r="AI10" s="692"/>
      <c r="AJ10" s="692"/>
      <c r="AK10" s="692"/>
      <c r="AL10" s="667" t="s">
        <v>131</v>
      </c>
      <c r="AM10" s="668"/>
      <c r="AN10" s="668"/>
      <c r="AO10" s="693"/>
      <c r="AP10" s="661" t="s">
        <v>251</v>
      </c>
      <c r="AQ10" s="662"/>
      <c r="AR10" s="662"/>
      <c r="AS10" s="662"/>
      <c r="AT10" s="662"/>
      <c r="AU10" s="662"/>
      <c r="AV10" s="662"/>
      <c r="AW10" s="662"/>
      <c r="AX10" s="662"/>
      <c r="AY10" s="662"/>
      <c r="AZ10" s="662"/>
      <c r="BA10" s="662"/>
      <c r="BB10" s="662"/>
      <c r="BC10" s="662"/>
      <c r="BD10" s="662"/>
      <c r="BE10" s="662"/>
      <c r="BF10" s="663"/>
      <c r="BG10" s="664">
        <v>6715</v>
      </c>
      <c r="BH10" s="665"/>
      <c r="BI10" s="665"/>
      <c r="BJ10" s="665"/>
      <c r="BK10" s="665"/>
      <c r="BL10" s="665"/>
      <c r="BM10" s="665"/>
      <c r="BN10" s="666"/>
      <c r="BO10" s="691">
        <v>2.2999999999999998</v>
      </c>
      <c r="BP10" s="691"/>
      <c r="BQ10" s="691"/>
      <c r="BR10" s="691"/>
      <c r="BS10" s="692" t="s">
        <v>131</v>
      </c>
      <c r="BT10" s="692"/>
      <c r="BU10" s="692"/>
      <c r="BV10" s="692"/>
      <c r="BW10" s="692"/>
      <c r="BX10" s="692"/>
      <c r="BY10" s="692"/>
      <c r="BZ10" s="692"/>
      <c r="CA10" s="692"/>
      <c r="CB10" s="750"/>
      <c r="CD10" s="706" t="s">
        <v>252</v>
      </c>
      <c r="CE10" s="703"/>
      <c r="CF10" s="703"/>
      <c r="CG10" s="703"/>
      <c r="CH10" s="703"/>
      <c r="CI10" s="703"/>
      <c r="CJ10" s="703"/>
      <c r="CK10" s="703"/>
      <c r="CL10" s="703"/>
      <c r="CM10" s="703"/>
      <c r="CN10" s="703"/>
      <c r="CO10" s="703"/>
      <c r="CP10" s="703"/>
      <c r="CQ10" s="704"/>
      <c r="CR10" s="664" t="s">
        <v>131</v>
      </c>
      <c r="CS10" s="665"/>
      <c r="CT10" s="665"/>
      <c r="CU10" s="665"/>
      <c r="CV10" s="665"/>
      <c r="CW10" s="665"/>
      <c r="CX10" s="665"/>
      <c r="CY10" s="666"/>
      <c r="CZ10" s="691" t="s">
        <v>131</v>
      </c>
      <c r="DA10" s="691"/>
      <c r="DB10" s="691"/>
      <c r="DC10" s="691"/>
      <c r="DD10" s="670" t="s">
        <v>131</v>
      </c>
      <c r="DE10" s="665"/>
      <c r="DF10" s="665"/>
      <c r="DG10" s="665"/>
      <c r="DH10" s="665"/>
      <c r="DI10" s="665"/>
      <c r="DJ10" s="665"/>
      <c r="DK10" s="665"/>
      <c r="DL10" s="665"/>
      <c r="DM10" s="665"/>
      <c r="DN10" s="665"/>
      <c r="DO10" s="665"/>
      <c r="DP10" s="666"/>
      <c r="DQ10" s="670" t="s">
        <v>131</v>
      </c>
      <c r="DR10" s="665"/>
      <c r="DS10" s="665"/>
      <c r="DT10" s="665"/>
      <c r="DU10" s="665"/>
      <c r="DV10" s="665"/>
      <c r="DW10" s="665"/>
      <c r="DX10" s="665"/>
      <c r="DY10" s="665"/>
      <c r="DZ10" s="665"/>
      <c r="EA10" s="665"/>
      <c r="EB10" s="665"/>
      <c r="EC10" s="705"/>
    </row>
    <row r="11" spans="2:143" ht="11.25" customHeight="1" x14ac:dyDescent="0.15">
      <c r="B11" s="661" t="s">
        <v>253</v>
      </c>
      <c r="C11" s="662"/>
      <c r="D11" s="662"/>
      <c r="E11" s="662"/>
      <c r="F11" s="662"/>
      <c r="G11" s="662"/>
      <c r="H11" s="662"/>
      <c r="I11" s="662"/>
      <c r="J11" s="662"/>
      <c r="K11" s="662"/>
      <c r="L11" s="662"/>
      <c r="M11" s="662"/>
      <c r="N11" s="662"/>
      <c r="O11" s="662"/>
      <c r="P11" s="662"/>
      <c r="Q11" s="663"/>
      <c r="R11" s="664">
        <v>30317</v>
      </c>
      <c r="S11" s="665"/>
      <c r="T11" s="665"/>
      <c r="U11" s="665"/>
      <c r="V11" s="665"/>
      <c r="W11" s="665"/>
      <c r="X11" s="665"/>
      <c r="Y11" s="666"/>
      <c r="Z11" s="667">
        <v>0.9</v>
      </c>
      <c r="AA11" s="668"/>
      <c r="AB11" s="668"/>
      <c r="AC11" s="669"/>
      <c r="AD11" s="670">
        <v>30317</v>
      </c>
      <c r="AE11" s="665"/>
      <c r="AF11" s="665"/>
      <c r="AG11" s="665"/>
      <c r="AH11" s="665"/>
      <c r="AI11" s="665"/>
      <c r="AJ11" s="665"/>
      <c r="AK11" s="666"/>
      <c r="AL11" s="667">
        <v>1.9</v>
      </c>
      <c r="AM11" s="668"/>
      <c r="AN11" s="668"/>
      <c r="AO11" s="693"/>
      <c r="AP11" s="661" t="s">
        <v>254</v>
      </c>
      <c r="AQ11" s="662"/>
      <c r="AR11" s="662"/>
      <c r="AS11" s="662"/>
      <c r="AT11" s="662"/>
      <c r="AU11" s="662"/>
      <c r="AV11" s="662"/>
      <c r="AW11" s="662"/>
      <c r="AX11" s="662"/>
      <c r="AY11" s="662"/>
      <c r="AZ11" s="662"/>
      <c r="BA11" s="662"/>
      <c r="BB11" s="662"/>
      <c r="BC11" s="662"/>
      <c r="BD11" s="662"/>
      <c r="BE11" s="662"/>
      <c r="BF11" s="663"/>
      <c r="BG11" s="664">
        <v>13105</v>
      </c>
      <c r="BH11" s="665"/>
      <c r="BI11" s="665"/>
      <c r="BJ11" s="665"/>
      <c r="BK11" s="665"/>
      <c r="BL11" s="665"/>
      <c r="BM11" s="665"/>
      <c r="BN11" s="666"/>
      <c r="BO11" s="691">
        <v>4.4000000000000004</v>
      </c>
      <c r="BP11" s="691"/>
      <c r="BQ11" s="691"/>
      <c r="BR11" s="691"/>
      <c r="BS11" s="692">
        <v>3744</v>
      </c>
      <c r="BT11" s="692"/>
      <c r="BU11" s="692"/>
      <c r="BV11" s="692"/>
      <c r="BW11" s="692"/>
      <c r="BX11" s="692"/>
      <c r="BY11" s="692"/>
      <c r="BZ11" s="692"/>
      <c r="CA11" s="692"/>
      <c r="CB11" s="750"/>
      <c r="CD11" s="706" t="s">
        <v>255</v>
      </c>
      <c r="CE11" s="703"/>
      <c r="CF11" s="703"/>
      <c r="CG11" s="703"/>
      <c r="CH11" s="703"/>
      <c r="CI11" s="703"/>
      <c r="CJ11" s="703"/>
      <c r="CK11" s="703"/>
      <c r="CL11" s="703"/>
      <c r="CM11" s="703"/>
      <c r="CN11" s="703"/>
      <c r="CO11" s="703"/>
      <c r="CP11" s="703"/>
      <c r="CQ11" s="704"/>
      <c r="CR11" s="664">
        <v>124868</v>
      </c>
      <c r="CS11" s="665"/>
      <c r="CT11" s="665"/>
      <c r="CU11" s="665"/>
      <c r="CV11" s="665"/>
      <c r="CW11" s="665"/>
      <c r="CX11" s="665"/>
      <c r="CY11" s="666"/>
      <c r="CZ11" s="691">
        <v>4</v>
      </c>
      <c r="DA11" s="691"/>
      <c r="DB11" s="691"/>
      <c r="DC11" s="691"/>
      <c r="DD11" s="670">
        <v>11749</v>
      </c>
      <c r="DE11" s="665"/>
      <c r="DF11" s="665"/>
      <c r="DG11" s="665"/>
      <c r="DH11" s="665"/>
      <c r="DI11" s="665"/>
      <c r="DJ11" s="665"/>
      <c r="DK11" s="665"/>
      <c r="DL11" s="665"/>
      <c r="DM11" s="665"/>
      <c r="DN11" s="665"/>
      <c r="DO11" s="665"/>
      <c r="DP11" s="666"/>
      <c r="DQ11" s="670">
        <v>89284</v>
      </c>
      <c r="DR11" s="665"/>
      <c r="DS11" s="665"/>
      <c r="DT11" s="665"/>
      <c r="DU11" s="665"/>
      <c r="DV11" s="665"/>
      <c r="DW11" s="665"/>
      <c r="DX11" s="665"/>
      <c r="DY11" s="665"/>
      <c r="DZ11" s="665"/>
      <c r="EA11" s="665"/>
      <c r="EB11" s="665"/>
      <c r="EC11" s="705"/>
    </row>
    <row r="12" spans="2:143" ht="11.25" customHeight="1" x14ac:dyDescent="0.15">
      <c r="B12" s="661" t="s">
        <v>256</v>
      </c>
      <c r="C12" s="662"/>
      <c r="D12" s="662"/>
      <c r="E12" s="662"/>
      <c r="F12" s="662"/>
      <c r="G12" s="662"/>
      <c r="H12" s="662"/>
      <c r="I12" s="662"/>
      <c r="J12" s="662"/>
      <c r="K12" s="662"/>
      <c r="L12" s="662"/>
      <c r="M12" s="662"/>
      <c r="N12" s="662"/>
      <c r="O12" s="662"/>
      <c r="P12" s="662"/>
      <c r="Q12" s="663"/>
      <c r="R12" s="664" t="s">
        <v>131</v>
      </c>
      <c r="S12" s="665"/>
      <c r="T12" s="665"/>
      <c r="U12" s="665"/>
      <c r="V12" s="665"/>
      <c r="W12" s="665"/>
      <c r="X12" s="665"/>
      <c r="Y12" s="666"/>
      <c r="Z12" s="691" t="s">
        <v>131</v>
      </c>
      <c r="AA12" s="691"/>
      <c r="AB12" s="691"/>
      <c r="AC12" s="691"/>
      <c r="AD12" s="692" t="s">
        <v>131</v>
      </c>
      <c r="AE12" s="692"/>
      <c r="AF12" s="692"/>
      <c r="AG12" s="692"/>
      <c r="AH12" s="692"/>
      <c r="AI12" s="692"/>
      <c r="AJ12" s="692"/>
      <c r="AK12" s="692"/>
      <c r="AL12" s="667" t="s">
        <v>131</v>
      </c>
      <c r="AM12" s="668"/>
      <c r="AN12" s="668"/>
      <c r="AO12" s="693"/>
      <c r="AP12" s="661" t="s">
        <v>257</v>
      </c>
      <c r="AQ12" s="662"/>
      <c r="AR12" s="662"/>
      <c r="AS12" s="662"/>
      <c r="AT12" s="662"/>
      <c r="AU12" s="662"/>
      <c r="AV12" s="662"/>
      <c r="AW12" s="662"/>
      <c r="AX12" s="662"/>
      <c r="AY12" s="662"/>
      <c r="AZ12" s="662"/>
      <c r="BA12" s="662"/>
      <c r="BB12" s="662"/>
      <c r="BC12" s="662"/>
      <c r="BD12" s="662"/>
      <c r="BE12" s="662"/>
      <c r="BF12" s="663"/>
      <c r="BG12" s="664">
        <v>215279</v>
      </c>
      <c r="BH12" s="665"/>
      <c r="BI12" s="665"/>
      <c r="BJ12" s="665"/>
      <c r="BK12" s="665"/>
      <c r="BL12" s="665"/>
      <c r="BM12" s="665"/>
      <c r="BN12" s="666"/>
      <c r="BO12" s="691">
        <v>72.5</v>
      </c>
      <c r="BP12" s="691"/>
      <c r="BQ12" s="691"/>
      <c r="BR12" s="691"/>
      <c r="BS12" s="692" t="s">
        <v>186</v>
      </c>
      <c r="BT12" s="692"/>
      <c r="BU12" s="692"/>
      <c r="BV12" s="692"/>
      <c r="BW12" s="692"/>
      <c r="BX12" s="692"/>
      <c r="BY12" s="692"/>
      <c r="BZ12" s="692"/>
      <c r="CA12" s="692"/>
      <c r="CB12" s="750"/>
      <c r="CD12" s="706" t="s">
        <v>258</v>
      </c>
      <c r="CE12" s="703"/>
      <c r="CF12" s="703"/>
      <c r="CG12" s="703"/>
      <c r="CH12" s="703"/>
      <c r="CI12" s="703"/>
      <c r="CJ12" s="703"/>
      <c r="CK12" s="703"/>
      <c r="CL12" s="703"/>
      <c r="CM12" s="703"/>
      <c r="CN12" s="703"/>
      <c r="CO12" s="703"/>
      <c r="CP12" s="703"/>
      <c r="CQ12" s="704"/>
      <c r="CR12" s="664">
        <v>117341</v>
      </c>
      <c r="CS12" s="665"/>
      <c r="CT12" s="665"/>
      <c r="CU12" s="665"/>
      <c r="CV12" s="665"/>
      <c r="CW12" s="665"/>
      <c r="CX12" s="665"/>
      <c r="CY12" s="666"/>
      <c r="CZ12" s="691">
        <v>3.8</v>
      </c>
      <c r="DA12" s="691"/>
      <c r="DB12" s="691"/>
      <c r="DC12" s="691"/>
      <c r="DD12" s="670">
        <v>7589</v>
      </c>
      <c r="DE12" s="665"/>
      <c r="DF12" s="665"/>
      <c r="DG12" s="665"/>
      <c r="DH12" s="665"/>
      <c r="DI12" s="665"/>
      <c r="DJ12" s="665"/>
      <c r="DK12" s="665"/>
      <c r="DL12" s="665"/>
      <c r="DM12" s="665"/>
      <c r="DN12" s="665"/>
      <c r="DO12" s="665"/>
      <c r="DP12" s="666"/>
      <c r="DQ12" s="670">
        <v>76910</v>
      </c>
      <c r="DR12" s="665"/>
      <c r="DS12" s="665"/>
      <c r="DT12" s="665"/>
      <c r="DU12" s="665"/>
      <c r="DV12" s="665"/>
      <c r="DW12" s="665"/>
      <c r="DX12" s="665"/>
      <c r="DY12" s="665"/>
      <c r="DZ12" s="665"/>
      <c r="EA12" s="665"/>
      <c r="EB12" s="665"/>
      <c r="EC12" s="705"/>
    </row>
    <row r="13" spans="2:143" ht="11.25" customHeight="1" x14ac:dyDescent="0.15">
      <c r="B13" s="661" t="s">
        <v>259</v>
      </c>
      <c r="C13" s="662"/>
      <c r="D13" s="662"/>
      <c r="E13" s="662"/>
      <c r="F13" s="662"/>
      <c r="G13" s="662"/>
      <c r="H13" s="662"/>
      <c r="I13" s="662"/>
      <c r="J13" s="662"/>
      <c r="K13" s="662"/>
      <c r="L13" s="662"/>
      <c r="M13" s="662"/>
      <c r="N13" s="662"/>
      <c r="O13" s="662"/>
      <c r="P13" s="662"/>
      <c r="Q13" s="663"/>
      <c r="R13" s="664" t="s">
        <v>131</v>
      </c>
      <c r="S13" s="665"/>
      <c r="T13" s="665"/>
      <c r="U13" s="665"/>
      <c r="V13" s="665"/>
      <c r="W13" s="665"/>
      <c r="X13" s="665"/>
      <c r="Y13" s="666"/>
      <c r="Z13" s="691" t="s">
        <v>131</v>
      </c>
      <c r="AA13" s="691"/>
      <c r="AB13" s="691"/>
      <c r="AC13" s="691"/>
      <c r="AD13" s="692" t="s">
        <v>131</v>
      </c>
      <c r="AE13" s="692"/>
      <c r="AF13" s="692"/>
      <c r="AG13" s="692"/>
      <c r="AH13" s="692"/>
      <c r="AI13" s="692"/>
      <c r="AJ13" s="692"/>
      <c r="AK13" s="692"/>
      <c r="AL13" s="667" t="s">
        <v>131</v>
      </c>
      <c r="AM13" s="668"/>
      <c r="AN13" s="668"/>
      <c r="AO13" s="693"/>
      <c r="AP13" s="661" t="s">
        <v>260</v>
      </c>
      <c r="AQ13" s="662"/>
      <c r="AR13" s="662"/>
      <c r="AS13" s="662"/>
      <c r="AT13" s="662"/>
      <c r="AU13" s="662"/>
      <c r="AV13" s="662"/>
      <c r="AW13" s="662"/>
      <c r="AX13" s="662"/>
      <c r="AY13" s="662"/>
      <c r="AZ13" s="662"/>
      <c r="BA13" s="662"/>
      <c r="BB13" s="662"/>
      <c r="BC13" s="662"/>
      <c r="BD13" s="662"/>
      <c r="BE13" s="662"/>
      <c r="BF13" s="663"/>
      <c r="BG13" s="664">
        <v>212246</v>
      </c>
      <c r="BH13" s="665"/>
      <c r="BI13" s="665"/>
      <c r="BJ13" s="665"/>
      <c r="BK13" s="665"/>
      <c r="BL13" s="665"/>
      <c r="BM13" s="665"/>
      <c r="BN13" s="666"/>
      <c r="BO13" s="691">
        <v>71.5</v>
      </c>
      <c r="BP13" s="691"/>
      <c r="BQ13" s="691"/>
      <c r="BR13" s="691"/>
      <c r="BS13" s="692" t="s">
        <v>186</v>
      </c>
      <c r="BT13" s="692"/>
      <c r="BU13" s="692"/>
      <c r="BV13" s="692"/>
      <c r="BW13" s="692"/>
      <c r="BX13" s="692"/>
      <c r="BY13" s="692"/>
      <c r="BZ13" s="692"/>
      <c r="CA13" s="692"/>
      <c r="CB13" s="750"/>
      <c r="CD13" s="706" t="s">
        <v>261</v>
      </c>
      <c r="CE13" s="703"/>
      <c r="CF13" s="703"/>
      <c r="CG13" s="703"/>
      <c r="CH13" s="703"/>
      <c r="CI13" s="703"/>
      <c r="CJ13" s="703"/>
      <c r="CK13" s="703"/>
      <c r="CL13" s="703"/>
      <c r="CM13" s="703"/>
      <c r="CN13" s="703"/>
      <c r="CO13" s="703"/>
      <c r="CP13" s="703"/>
      <c r="CQ13" s="704"/>
      <c r="CR13" s="664">
        <v>511533</v>
      </c>
      <c r="CS13" s="665"/>
      <c r="CT13" s="665"/>
      <c r="CU13" s="665"/>
      <c r="CV13" s="665"/>
      <c r="CW13" s="665"/>
      <c r="CX13" s="665"/>
      <c r="CY13" s="666"/>
      <c r="CZ13" s="691">
        <v>16.5</v>
      </c>
      <c r="DA13" s="691"/>
      <c r="DB13" s="691"/>
      <c r="DC13" s="691"/>
      <c r="DD13" s="670">
        <v>304280</v>
      </c>
      <c r="DE13" s="665"/>
      <c r="DF13" s="665"/>
      <c r="DG13" s="665"/>
      <c r="DH13" s="665"/>
      <c r="DI13" s="665"/>
      <c r="DJ13" s="665"/>
      <c r="DK13" s="665"/>
      <c r="DL13" s="665"/>
      <c r="DM13" s="665"/>
      <c r="DN13" s="665"/>
      <c r="DO13" s="665"/>
      <c r="DP13" s="666"/>
      <c r="DQ13" s="670">
        <v>257843</v>
      </c>
      <c r="DR13" s="665"/>
      <c r="DS13" s="665"/>
      <c r="DT13" s="665"/>
      <c r="DU13" s="665"/>
      <c r="DV13" s="665"/>
      <c r="DW13" s="665"/>
      <c r="DX13" s="665"/>
      <c r="DY13" s="665"/>
      <c r="DZ13" s="665"/>
      <c r="EA13" s="665"/>
      <c r="EB13" s="665"/>
      <c r="EC13" s="705"/>
    </row>
    <row r="14" spans="2:143" ht="11.25" customHeight="1" x14ac:dyDescent="0.15">
      <c r="B14" s="661" t="s">
        <v>262</v>
      </c>
      <c r="C14" s="662"/>
      <c r="D14" s="662"/>
      <c r="E14" s="662"/>
      <c r="F14" s="662"/>
      <c r="G14" s="662"/>
      <c r="H14" s="662"/>
      <c r="I14" s="662"/>
      <c r="J14" s="662"/>
      <c r="K14" s="662"/>
      <c r="L14" s="662"/>
      <c r="M14" s="662"/>
      <c r="N14" s="662"/>
      <c r="O14" s="662"/>
      <c r="P14" s="662"/>
      <c r="Q14" s="663"/>
      <c r="R14" s="664" t="s">
        <v>131</v>
      </c>
      <c r="S14" s="665"/>
      <c r="T14" s="665"/>
      <c r="U14" s="665"/>
      <c r="V14" s="665"/>
      <c r="W14" s="665"/>
      <c r="X14" s="665"/>
      <c r="Y14" s="666"/>
      <c r="Z14" s="691" t="s">
        <v>131</v>
      </c>
      <c r="AA14" s="691"/>
      <c r="AB14" s="691"/>
      <c r="AC14" s="691"/>
      <c r="AD14" s="692" t="s">
        <v>131</v>
      </c>
      <c r="AE14" s="692"/>
      <c r="AF14" s="692"/>
      <c r="AG14" s="692"/>
      <c r="AH14" s="692"/>
      <c r="AI14" s="692"/>
      <c r="AJ14" s="692"/>
      <c r="AK14" s="692"/>
      <c r="AL14" s="667" t="s">
        <v>186</v>
      </c>
      <c r="AM14" s="668"/>
      <c r="AN14" s="668"/>
      <c r="AO14" s="693"/>
      <c r="AP14" s="661" t="s">
        <v>263</v>
      </c>
      <c r="AQ14" s="662"/>
      <c r="AR14" s="662"/>
      <c r="AS14" s="662"/>
      <c r="AT14" s="662"/>
      <c r="AU14" s="662"/>
      <c r="AV14" s="662"/>
      <c r="AW14" s="662"/>
      <c r="AX14" s="662"/>
      <c r="AY14" s="662"/>
      <c r="AZ14" s="662"/>
      <c r="BA14" s="662"/>
      <c r="BB14" s="662"/>
      <c r="BC14" s="662"/>
      <c r="BD14" s="662"/>
      <c r="BE14" s="662"/>
      <c r="BF14" s="663"/>
      <c r="BG14" s="664">
        <v>4271</v>
      </c>
      <c r="BH14" s="665"/>
      <c r="BI14" s="665"/>
      <c r="BJ14" s="665"/>
      <c r="BK14" s="665"/>
      <c r="BL14" s="665"/>
      <c r="BM14" s="665"/>
      <c r="BN14" s="666"/>
      <c r="BO14" s="691">
        <v>1.4</v>
      </c>
      <c r="BP14" s="691"/>
      <c r="BQ14" s="691"/>
      <c r="BR14" s="691"/>
      <c r="BS14" s="692" t="s">
        <v>131</v>
      </c>
      <c r="BT14" s="692"/>
      <c r="BU14" s="692"/>
      <c r="BV14" s="692"/>
      <c r="BW14" s="692"/>
      <c r="BX14" s="692"/>
      <c r="BY14" s="692"/>
      <c r="BZ14" s="692"/>
      <c r="CA14" s="692"/>
      <c r="CB14" s="750"/>
      <c r="CD14" s="706" t="s">
        <v>264</v>
      </c>
      <c r="CE14" s="703"/>
      <c r="CF14" s="703"/>
      <c r="CG14" s="703"/>
      <c r="CH14" s="703"/>
      <c r="CI14" s="703"/>
      <c r="CJ14" s="703"/>
      <c r="CK14" s="703"/>
      <c r="CL14" s="703"/>
      <c r="CM14" s="703"/>
      <c r="CN14" s="703"/>
      <c r="CO14" s="703"/>
      <c r="CP14" s="703"/>
      <c r="CQ14" s="704"/>
      <c r="CR14" s="664">
        <v>172749</v>
      </c>
      <c r="CS14" s="665"/>
      <c r="CT14" s="665"/>
      <c r="CU14" s="665"/>
      <c r="CV14" s="665"/>
      <c r="CW14" s="665"/>
      <c r="CX14" s="665"/>
      <c r="CY14" s="666"/>
      <c r="CZ14" s="691">
        <v>5.6</v>
      </c>
      <c r="DA14" s="691"/>
      <c r="DB14" s="691"/>
      <c r="DC14" s="691"/>
      <c r="DD14" s="670" t="s">
        <v>131</v>
      </c>
      <c r="DE14" s="665"/>
      <c r="DF14" s="665"/>
      <c r="DG14" s="665"/>
      <c r="DH14" s="665"/>
      <c r="DI14" s="665"/>
      <c r="DJ14" s="665"/>
      <c r="DK14" s="665"/>
      <c r="DL14" s="665"/>
      <c r="DM14" s="665"/>
      <c r="DN14" s="665"/>
      <c r="DO14" s="665"/>
      <c r="DP14" s="666"/>
      <c r="DQ14" s="670">
        <v>164197</v>
      </c>
      <c r="DR14" s="665"/>
      <c r="DS14" s="665"/>
      <c r="DT14" s="665"/>
      <c r="DU14" s="665"/>
      <c r="DV14" s="665"/>
      <c r="DW14" s="665"/>
      <c r="DX14" s="665"/>
      <c r="DY14" s="665"/>
      <c r="DZ14" s="665"/>
      <c r="EA14" s="665"/>
      <c r="EB14" s="665"/>
      <c r="EC14" s="705"/>
    </row>
    <row r="15" spans="2:143" ht="11.25" customHeight="1" x14ac:dyDescent="0.15">
      <c r="B15" s="661" t="s">
        <v>265</v>
      </c>
      <c r="C15" s="662"/>
      <c r="D15" s="662"/>
      <c r="E15" s="662"/>
      <c r="F15" s="662"/>
      <c r="G15" s="662"/>
      <c r="H15" s="662"/>
      <c r="I15" s="662"/>
      <c r="J15" s="662"/>
      <c r="K15" s="662"/>
      <c r="L15" s="662"/>
      <c r="M15" s="662"/>
      <c r="N15" s="662"/>
      <c r="O15" s="662"/>
      <c r="P15" s="662"/>
      <c r="Q15" s="663"/>
      <c r="R15" s="664" t="s">
        <v>186</v>
      </c>
      <c r="S15" s="665"/>
      <c r="T15" s="665"/>
      <c r="U15" s="665"/>
      <c r="V15" s="665"/>
      <c r="W15" s="665"/>
      <c r="X15" s="665"/>
      <c r="Y15" s="666"/>
      <c r="Z15" s="691" t="s">
        <v>131</v>
      </c>
      <c r="AA15" s="691"/>
      <c r="AB15" s="691"/>
      <c r="AC15" s="691"/>
      <c r="AD15" s="692" t="s">
        <v>131</v>
      </c>
      <c r="AE15" s="692"/>
      <c r="AF15" s="692"/>
      <c r="AG15" s="692"/>
      <c r="AH15" s="692"/>
      <c r="AI15" s="692"/>
      <c r="AJ15" s="692"/>
      <c r="AK15" s="692"/>
      <c r="AL15" s="667" t="s">
        <v>131</v>
      </c>
      <c r="AM15" s="668"/>
      <c r="AN15" s="668"/>
      <c r="AO15" s="693"/>
      <c r="AP15" s="661" t="s">
        <v>266</v>
      </c>
      <c r="AQ15" s="662"/>
      <c r="AR15" s="662"/>
      <c r="AS15" s="662"/>
      <c r="AT15" s="662"/>
      <c r="AU15" s="662"/>
      <c r="AV15" s="662"/>
      <c r="AW15" s="662"/>
      <c r="AX15" s="662"/>
      <c r="AY15" s="662"/>
      <c r="AZ15" s="662"/>
      <c r="BA15" s="662"/>
      <c r="BB15" s="662"/>
      <c r="BC15" s="662"/>
      <c r="BD15" s="662"/>
      <c r="BE15" s="662"/>
      <c r="BF15" s="663"/>
      <c r="BG15" s="664">
        <v>4520</v>
      </c>
      <c r="BH15" s="665"/>
      <c r="BI15" s="665"/>
      <c r="BJ15" s="665"/>
      <c r="BK15" s="665"/>
      <c r="BL15" s="665"/>
      <c r="BM15" s="665"/>
      <c r="BN15" s="666"/>
      <c r="BO15" s="691">
        <v>1.5</v>
      </c>
      <c r="BP15" s="691"/>
      <c r="BQ15" s="691"/>
      <c r="BR15" s="691"/>
      <c r="BS15" s="692" t="s">
        <v>131</v>
      </c>
      <c r="BT15" s="692"/>
      <c r="BU15" s="692"/>
      <c r="BV15" s="692"/>
      <c r="BW15" s="692"/>
      <c r="BX15" s="692"/>
      <c r="BY15" s="692"/>
      <c r="BZ15" s="692"/>
      <c r="CA15" s="692"/>
      <c r="CB15" s="750"/>
      <c r="CD15" s="706" t="s">
        <v>267</v>
      </c>
      <c r="CE15" s="703"/>
      <c r="CF15" s="703"/>
      <c r="CG15" s="703"/>
      <c r="CH15" s="703"/>
      <c r="CI15" s="703"/>
      <c r="CJ15" s="703"/>
      <c r="CK15" s="703"/>
      <c r="CL15" s="703"/>
      <c r="CM15" s="703"/>
      <c r="CN15" s="703"/>
      <c r="CO15" s="703"/>
      <c r="CP15" s="703"/>
      <c r="CQ15" s="704"/>
      <c r="CR15" s="664">
        <v>195430</v>
      </c>
      <c r="CS15" s="665"/>
      <c r="CT15" s="665"/>
      <c r="CU15" s="665"/>
      <c r="CV15" s="665"/>
      <c r="CW15" s="665"/>
      <c r="CX15" s="665"/>
      <c r="CY15" s="666"/>
      <c r="CZ15" s="691">
        <v>6.3</v>
      </c>
      <c r="DA15" s="691"/>
      <c r="DB15" s="691"/>
      <c r="DC15" s="691"/>
      <c r="DD15" s="670">
        <v>28050</v>
      </c>
      <c r="DE15" s="665"/>
      <c r="DF15" s="665"/>
      <c r="DG15" s="665"/>
      <c r="DH15" s="665"/>
      <c r="DI15" s="665"/>
      <c r="DJ15" s="665"/>
      <c r="DK15" s="665"/>
      <c r="DL15" s="665"/>
      <c r="DM15" s="665"/>
      <c r="DN15" s="665"/>
      <c r="DO15" s="665"/>
      <c r="DP15" s="666"/>
      <c r="DQ15" s="670">
        <v>160213</v>
      </c>
      <c r="DR15" s="665"/>
      <c r="DS15" s="665"/>
      <c r="DT15" s="665"/>
      <c r="DU15" s="665"/>
      <c r="DV15" s="665"/>
      <c r="DW15" s="665"/>
      <c r="DX15" s="665"/>
      <c r="DY15" s="665"/>
      <c r="DZ15" s="665"/>
      <c r="EA15" s="665"/>
      <c r="EB15" s="665"/>
      <c r="EC15" s="705"/>
    </row>
    <row r="16" spans="2:143" ht="11.25" customHeight="1" x14ac:dyDescent="0.15">
      <c r="B16" s="661" t="s">
        <v>268</v>
      </c>
      <c r="C16" s="662"/>
      <c r="D16" s="662"/>
      <c r="E16" s="662"/>
      <c r="F16" s="662"/>
      <c r="G16" s="662"/>
      <c r="H16" s="662"/>
      <c r="I16" s="662"/>
      <c r="J16" s="662"/>
      <c r="K16" s="662"/>
      <c r="L16" s="662"/>
      <c r="M16" s="662"/>
      <c r="N16" s="662"/>
      <c r="O16" s="662"/>
      <c r="P16" s="662"/>
      <c r="Q16" s="663"/>
      <c r="R16" s="664">
        <v>2793</v>
      </c>
      <c r="S16" s="665"/>
      <c r="T16" s="665"/>
      <c r="U16" s="665"/>
      <c r="V16" s="665"/>
      <c r="W16" s="665"/>
      <c r="X16" s="665"/>
      <c r="Y16" s="666"/>
      <c r="Z16" s="691">
        <v>0.1</v>
      </c>
      <c r="AA16" s="691"/>
      <c r="AB16" s="691"/>
      <c r="AC16" s="691"/>
      <c r="AD16" s="692">
        <v>2793</v>
      </c>
      <c r="AE16" s="692"/>
      <c r="AF16" s="692"/>
      <c r="AG16" s="692"/>
      <c r="AH16" s="692"/>
      <c r="AI16" s="692"/>
      <c r="AJ16" s="692"/>
      <c r="AK16" s="692"/>
      <c r="AL16" s="667">
        <v>0.2</v>
      </c>
      <c r="AM16" s="668"/>
      <c r="AN16" s="668"/>
      <c r="AO16" s="693"/>
      <c r="AP16" s="661" t="s">
        <v>269</v>
      </c>
      <c r="AQ16" s="662"/>
      <c r="AR16" s="662"/>
      <c r="AS16" s="662"/>
      <c r="AT16" s="662"/>
      <c r="AU16" s="662"/>
      <c r="AV16" s="662"/>
      <c r="AW16" s="662"/>
      <c r="AX16" s="662"/>
      <c r="AY16" s="662"/>
      <c r="AZ16" s="662"/>
      <c r="BA16" s="662"/>
      <c r="BB16" s="662"/>
      <c r="BC16" s="662"/>
      <c r="BD16" s="662"/>
      <c r="BE16" s="662"/>
      <c r="BF16" s="663"/>
      <c r="BG16" s="664" t="s">
        <v>131</v>
      </c>
      <c r="BH16" s="665"/>
      <c r="BI16" s="665"/>
      <c r="BJ16" s="665"/>
      <c r="BK16" s="665"/>
      <c r="BL16" s="665"/>
      <c r="BM16" s="665"/>
      <c r="BN16" s="666"/>
      <c r="BO16" s="691" t="s">
        <v>131</v>
      </c>
      <c r="BP16" s="691"/>
      <c r="BQ16" s="691"/>
      <c r="BR16" s="691"/>
      <c r="BS16" s="692" t="s">
        <v>186</v>
      </c>
      <c r="BT16" s="692"/>
      <c r="BU16" s="692"/>
      <c r="BV16" s="692"/>
      <c r="BW16" s="692"/>
      <c r="BX16" s="692"/>
      <c r="BY16" s="692"/>
      <c r="BZ16" s="692"/>
      <c r="CA16" s="692"/>
      <c r="CB16" s="750"/>
      <c r="CD16" s="706" t="s">
        <v>270</v>
      </c>
      <c r="CE16" s="703"/>
      <c r="CF16" s="703"/>
      <c r="CG16" s="703"/>
      <c r="CH16" s="703"/>
      <c r="CI16" s="703"/>
      <c r="CJ16" s="703"/>
      <c r="CK16" s="703"/>
      <c r="CL16" s="703"/>
      <c r="CM16" s="703"/>
      <c r="CN16" s="703"/>
      <c r="CO16" s="703"/>
      <c r="CP16" s="703"/>
      <c r="CQ16" s="704"/>
      <c r="CR16" s="664" t="s">
        <v>131</v>
      </c>
      <c r="CS16" s="665"/>
      <c r="CT16" s="665"/>
      <c r="CU16" s="665"/>
      <c r="CV16" s="665"/>
      <c r="CW16" s="665"/>
      <c r="CX16" s="665"/>
      <c r="CY16" s="666"/>
      <c r="CZ16" s="691" t="s">
        <v>131</v>
      </c>
      <c r="DA16" s="691"/>
      <c r="DB16" s="691"/>
      <c r="DC16" s="691"/>
      <c r="DD16" s="670" t="s">
        <v>131</v>
      </c>
      <c r="DE16" s="665"/>
      <c r="DF16" s="665"/>
      <c r="DG16" s="665"/>
      <c r="DH16" s="665"/>
      <c r="DI16" s="665"/>
      <c r="DJ16" s="665"/>
      <c r="DK16" s="665"/>
      <c r="DL16" s="665"/>
      <c r="DM16" s="665"/>
      <c r="DN16" s="665"/>
      <c r="DO16" s="665"/>
      <c r="DP16" s="666"/>
      <c r="DQ16" s="670" t="s">
        <v>131</v>
      </c>
      <c r="DR16" s="665"/>
      <c r="DS16" s="665"/>
      <c r="DT16" s="665"/>
      <c r="DU16" s="665"/>
      <c r="DV16" s="665"/>
      <c r="DW16" s="665"/>
      <c r="DX16" s="665"/>
      <c r="DY16" s="665"/>
      <c r="DZ16" s="665"/>
      <c r="EA16" s="665"/>
      <c r="EB16" s="665"/>
      <c r="EC16" s="705"/>
    </row>
    <row r="17" spans="2:133" ht="11.25" customHeight="1" x14ac:dyDescent="0.15">
      <c r="B17" s="661" t="s">
        <v>271</v>
      </c>
      <c r="C17" s="662"/>
      <c r="D17" s="662"/>
      <c r="E17" s="662"/>
      <c r="F17" s="662"/>
      <c r="G17" s="662"/>
      <c r="H17" s="662"/>
      <c r="I17" s="662"/>
      <c r="J17" s="662"/>
      <c r="K17" s="662"/>
      <c r="L17" s="662"/>
      <c r="M17" s="662"/>
      <c r="N17" s="662"/>
      <c r="O17" s="662"/>
      <c r="P17" s="662"/>
      <c r="Q17" s="663"/>
      <c r="R17" s="664">
        <v>2696</v>
      </c>
      <c r="S17" s="665"/>
      <c r="T17" s="665"/>
      <c r="U17" s="665"/>
      <c r="V17" s="665"/>
      <c r="W17" s="665"/>
      <c r="X17" s="665"/>
      <c r="Y17" s="666"/>
      <c r="Z17" s="691">
        <v>0.1</v>
      </c>
      <c r="AA17" s="691"/>
      <c r="AB17" s="691"/>
      <c r="AC17" s="691"/>
      <c r="AD17" s="692">
        <v>2696</v>
      </c>
      <c r="AE17" s="692"/>
      <c r="AF17" s="692"/>
      <c r="AG17" s="692"/>
      <c r="AH17" s="692"/>
      <c r="AI17" s="692"/>
      <c r="AJ17" s="692"/>
      <c r="AK17" s="692"/>
      <c r="AL17" s="667">
        <v>0.2</v>
      </c>
      <c r="AM17" s="668"/>
      <c r="AN17" s="668"/>
      <c r="AO17" s="693"/>
      <c r="AP17" s="661" t="s">
        <v>272</v>
      </c>
      <c r="AQ17" s="662"/>
      <c r="AR17" s="662"/>
      <c r="AS17" s="662"/>
      <c r="AT17" s="662"/>
      <c r="AU17" s="662"/>
      <c r="AV17" s="662"/>
      <c r="AW17" s="662"/>
      <c r="AX17" s="662"/>
      <c r="AY17" s="662"/>
      <c r="AZ17" s="662"/>
      <c r="BA17" s="662"/>
      <c r="BB17" s="662"/>
      <c r="BC17" s="662"/>
      <c r="BD17" s="662"/>
      <c r="BE17" s="662"/>
      <c r="BF17" s="663"/>
      <c r="BG17" s="664" t="s">
        <v>131</v>
      </c>
      <c r="BH17" s="665"/>
      <c r="BI17" s="665"/>
      <c r="BJ17" s="665"/>
      <c r="BK17" s="665"/>
      <c r="BL17" s="665"/>
      <c r="BM17" s="665"/>
      <c r="BN17" s="666"/>
      <c r="BO17" s="691" t="s">
        <v>131</v>
      </c>
      <c r="BP17" s="691"/>
      <c r="BQ17" s="691"/>
      <c r="BR17" s="691"/>
      <c r="BS17" s="692" t="s">
        <v>131</v>
      </c>
      <c r="BT17" s="692"/>
      <c r="BU17" s="692"/>
      <c r="BV17" s="692"/>
      <c r="BW17" s="692"/>
      <c r="BX17" s="692"/>
      <c r="BY17" s="692"/>
      <c r="BZ17" s="692"/>
      <c r="CA17" s="692"/>
      <c r="CB17" s="750"/>
      <c r="CD17" s="706" t="s">
        <v>273</v>
      </c>
      <c r="CE17" s="703"/>
      <c r="CF17" s="703"/>
      <c r="CG17" s="703"/>
      <c r="CH17" s="703"/>
      <c r="CI17" s="703"/>
      <c r="CJ17" s="703"/>
      <c r="CK17" s="703"/>
      <c r="CL17" s="703"/>
      <c r="CM17" s="703"/>
      <c r="CN17" s="703"/>
      <c r="CO17" s="703"/>
      <c r="CP17" s="703"/>
      <c r="CQ17" s="704"/>
      <c r="CR17" s="664">
        <v>245736</v>
      </c>
      <c r="CS17" s="665"/>
      <c r="CT17" s="665"/>
      <c r="CU17" s="665"/>
      <c r="CV17" s="665"/>
      <c r="CW17" s="665"/>
      <c r="CX17" s="665"/>
      <c r="CY17" s="666"/>
      <c r="CZ17" s="691">
        <v>7.9</v>
      </c>
      <c r="DA17" s="691"/>
      <c r="DB17" s="691"/>
      <c r="DC17" s="691"/>
      <c r="DD17" s="670" t="s">
        <v>131</v>
      </c>
      <c r="DE17" s="665"/>
      <c r="DF17" s="665"/>
      <c r="DG17" s="665"/>
      <c r="DH17" s="665"/>
      <c r="DI17" s="665"/>
      <c r="DJ17" s="665"/>
      <c r="DK17" s="665"/>
      <c r="DL17" s="665"/>
      <c r="DM17" s="665"/>
      <c r="DN17" s="665"/>
      <c r="DO17" s="665"/>
      <c r="DP17" s="666"/>
      <c r="DQ17" s="670">
        <v>223605</v>
      </c>
      <c r="DR17" s="665"/>
      <c r="DS17" s="665"/>
      <c r="DT17" s="665"/>
      <c r="DU17" s="665"/>
      <c r="DV17" s="665"/>
      <c r="DW17" s="665"/>
      <c r="DX17" s="665"/>
      <c r="DY17" s="665"/>
      <c r="DZ17" s="665"/>
      <c r="EA17" s="665"/>
      <c r="EB17" s="665"/>
      <c r="EC17" s="705"/>
    </row>
    <row r="18" spans="2:133" ht="11.25" customHeight="1" x14ac:dyDescent="0.15">
      <c r="B18" s="661" t="s">
        <v>274</v>
      </c>
      <c r="C18" s="662"/>
      <c r="D18" s="662"/>
      <c r="E18" s="662"/>
      <c r="F18" s="662"/>
      <c r="G18" s="662"/>
      <c r="H18" s="662"/>
      <c r="I18" s="662"/>
      <c r="J18" s="662"/>
      <c r="K18" s="662"/>
      <c r="L18" s="662"/>
      <c r="M18" s="662"/>
      <c r="N18" s="662"/>
      <c r="O18" s="662"/>
      <c r="P18" s="662"/>
      <c r="Q18" s="663"/>
      <c r="R18" s="664">
        <v>175108</v>
      </c>
      <c r="S18" s="665"/>
      <c r="T18" s="665"/>
      <c r="U18" s="665"/>
      <c r="V18" s="665"/>
      <c r="W18" s="665"/>
      <c r="X18" s="665"/>
      <c r="Y18" s="666"/>
      <c r="Z18" s="691">
        <v>5.4</v>
      </c>
      <c r="AA18" s="691"/>
      <c r="AB18" s="691"/>
      <c r="AC18" s="691"/>
      <c r="AD18" s="692">
        <v>175108</v>
      </c>
      <c r="AE18" s="692"/>
      <c r="AF18" s="692"/>
      <c r="AG18" s="692"/>
      <c r="AH18" s="692"/>
      <c r="AI18" s="692"/>
      <c r="AJ18" s="692"/>
      <c r="AK18" s="692"/>
      <c r="AL18" s="667">
        <v>10.699999809265137</v>
      </c>
      <c r="AM18" s="668"/>
      <c r="AN18" s="668"/>
      <c r="AO18" s="693"/>
      <c r="AP18" s="661" t="s">
        <v>275</v>
      </c>
      <c r="AQ18" s="662"/>
      <c r="AR18" s="662"/>
      <c r="AS18" s="662"/>
      <c r="AT18" s="662"/>
      <c r="AU18" s="662"/>
      <c r="AV18" s="662"/>
      <c r="AW18" s="662"/>
      <c r="AX18" s="662"/>
      <c r="AY18" s="662"/>
      <c r="AZ18" s="662"/>
      <c r="BA18" s="662"/>
      <c r="BB18" s="662"/>
      <c r="BC18" s="662"/>
      <c r="BD18" s="662"/>
      <c r="BE18" s="662"/>
      <c r="BF18" s="663"/>
      <c r="BG18" s="664" t="s">
        <v>131</v>
      </c>
      <c r="BH18" s="665"/>
      <c r="BI18" s="665"/>
      <c r="BJ18" s="665"/>
      <c r="BK18" s="665"/>
      <c r="BL18" s="665"/>
      <c r="BM18" s="665"/>
      <c r="BN18" s="666"/>
      <c r="BO18" s="691" t="s">
        <v>131</v>
      </c>
      <c r="BP18" s="691"/>
      <c r="BQ18" s="691"/>
      <c r="BR18" s="691"/>
      <c r="BS18" s="692" t="s">
        <v>131</v>
      </c>
      <c r="BT18" s="692"/>
      <c r="BU18" s="692"/>
      <c r="BV18" s="692"/>
      <c r="BW18" s="692"/>
      <c r="BX18" s="692"/>
      <c r="BY18" s="692"/>
      <c r="BZ18" s="692"/>
      <c r="CA18" s="692"/>
      <c r="CB18" s="750"/>
      <c r="CD18" s="706" t="s">
        <v>276</v>
      </c>
      <c r="CE18" s="703"/>
      <c r="CF18" s="703"/>
      <c r="CG18" s="703"/>
      <c r="CH18" s="703"/>
      <c r="CI18" s="703"/>
      <c r="CJ18" s="703"/>
      <c r="CK18" s="703"/>
      <c r="CL18" s="703"/>
      <c r="CM18" s="703"/>
      <c r="CN18" s="703"/>
      <c r="CO18" s="703"/>
      <c r="CP18" s="703"/>
      <c r="CQ18" s="704"/>
      <c r="CR18" s="664" t="s">
        <v>131</v>
      </c>
      <c r="CS18" s="665"/>
      <c r="CT18" s="665"/>
      <c r="CU18" s="665"/>
      <c r="CV18" s="665"/>
      <c r="CW18" s="665"/>
      <c r="CX18" s="665"/>
      <c r="CY18" s="666"/>
      <c r="CZ18" s="691" t="s">
        <v>131</v>
      </c>
      <c r="DA18" s="691"/>
      <c r="DB18" s="691"/>
      <c r="DC18" s="691"/>
      <c r="DD18" s="670" t="s">
        <v>131</v>
      </c>
      <c r="DE18" s="665"/>
      <c r="DF18" s="665"/>
      <c r="DG18" s="665"/>
      <c r="DH18" s="665"/>
      <c r="DI18" s="665"/>
      <c r="DJ18" s="665"/>
      <c r="DK18" s="665"/>
      <c r="DL18" s="665"/>
      <c r="DM18" s="665"/>
      <c r="DN18" s="665"/>
      <c r="DO18" s="665"/>
      <c r="DP18" s="666"/>
      <c r="DQ18" s="670" t="s">
        <v>131</v>
      </c>
      <c r="DR18" s="665"/>
      <c r="DS18" s="665"/>
      <c r="DT18" s="665"/>
      <c r="DU18" s="665"/>
      <c r="DV18" s="665"/>
      <c r="DW18" s="665"/>
      <c r="DX18" s="665"/>
      <c r="DY18" s="665"/>
      <c r="DZ18" s="665"/>
      <c r="EA18" s="665"/>
      <c r="EB18" s="665"/>
      <c r="EC18" s="705"/>
    </row>
    <row r="19" spans="2:133" ht="11.25" customHeight="1" x14ac:dyDescent="0.15">
      <c r="B19" s="661" t="s">
        <v>277</v>
      </c>
      <c r="C19" s="662"/>
      <c r="D19" s="662"/>
      <c r="E19" s="662"/>
      <c r="F19" s="662"/>
      <c r="G19" s="662"/>
      <c r="H19" s="662"/>
      <c r="I19" s="662"/>
      <c r="J19" s="662"/>
      <c r="K19" s="662"/>
      <c r="L19" s="662"/>
      <c r="M19" s="662"/>
      <c r="N19" s="662"/>
      <c r="O19" s="662"/>
      <c r="P19" s="662"/>
      <c r="Q19" s="663"/>
      <c r="R19" s="664">
        <v>311</v>
      </c>
      <c r="S19" s="665"/>
      <c r="T19" s="665"/>
      <c r="U19" s="665"/>
      <c r="V19" s="665"/>
      <c r="W19" s="665"/>
      <c r="X19" s="665"/>
      <c r="Y19" s="666"/>
      <c r="Z19" s="691">
        <v>0</v>
      </c>
      <c r="AA19" s="691"/>
      <c r="AB19" s="691"/>
      <c r="AC19" s="691"/>
      <c r="AD19" s="692">
        <v>311</v>
      </c>
      <c r="AE19" s="692"/>
      <c r="AF19" s="692"/>
      <c r="AG19" s="692"/>
      <c r="AH19" s="692"/>
      <c r="AI19" s="692"/>
      <c r="AJ19" s="692"/>
      <c r="AK19" s="692"/>
      <c r="AL19" s="667">
        <v>0</v>
      </c>
      <c r="AM19" s="668"/>
      <c r="AN19" s="668"/>
      <c r="AO19" s="693"/>
      <c r="AP19" s="661" t="s">
        <v>278</v>
      </c>
      <c r="AQ19" s="662"/>
      <c r="AR19" s="662"/>
      <c r="AS19" s="662"/>
      <c r="AT19" s="662"/>
      <c r="AU19" s="662"/>
      <c r="AV19" s="662"/>
      <c r="AW19" s="662"/>
      <c r="AX19" s="662"/>
      <c r="AY19" s="662"/>
      <c r="AZ19" s="662"/>
      <c r="BA19" s="662"/>
      <c r="BB19" s="662"/>
      <c r="BC19" s="662"/>
      <c r="BD19" s="662"/>
      <c r="BE19" s="662"/>
      <c r="BF19" s="663"/>
      <c r="BG19" s="664">
        <v>1625</v>
      </c>
      <c r="BH19" s="665"/>
      <c r="BI19" s="665"/>
      <c r="BJ19" s="665"/>
      <c r="BK19" s="665"/>
      <c r="BL19" s="665"/>
      <c r="BM19" s="665"/>
      <c r="BN19" s="666"/>
      <c r="BO19" s="691">
        <v>0.5</v>
      </c>
      <c r="BP19" s="691"/>
      <c r="BQ19" s="691"/>
      <c r="BR19" s="691"/>
      <c r="BS19" s="692" t="s">
        <v>131</v>
      </c>
      <c r="BT19" s="692"/>
      <c r="BU19" s="692"/>
      <c r="BV19" s="692"/>
      <c r="BW19" s="692"/>
      <c r="BX19" s="692"/>
      <c r="BY19" s="692"/>
      <c r="BZ19" s="692"/>
      <c r="CA19" s="692"/>
      <c r="CB19" s="750"/>
      <c r="CD19" s="706" t="s">
        <v>279</v>
      </c>
      <c r="CE19" s="703"/>
      <c r="CF19" s="703"/>
      <c r="CG19" s="703"/>
      <c r="CH19" s="703"/>
      <c r="CI19" s="703"/>
      <c r="CJ19" s="703"/>
      <c r="CK19" s="703"/>
      <c r="CL19" s="703"/>
      <c r="CM19" s="703"/>
      <c r="CN19" s="703"/>
      <c r="CO19" s="703"/>
      <c r="CP19" s="703"/>
      <c r="CQ19" s="704"/>
      <c r="CR19" s="664" t="s">
        <v>131</v>
      </c>
      <c r="CS19" s="665"/>
      <c r="CT19" s="665"/>
      <c r="CU19" s="665"/>
      <c r="CV19" s="665"/>
      <c r="CW19" s="665"/>
      <c r="CX19" s="665"/>
      <c r="CY19" s="666"/>
      <c r="CZ19" s="691" t="s">
        <v>131</v>
      </c>
      <c r="DA19" s="691"/>
      <c r="DB19" s="691"/>
      <c r="DC19" s="691"/>
      <c r="DD19" s="670" t="s">
        <v>131</v>
      </c>
      <c r="DE19" s="665"/>
      <c r="DF19" s="665"/>
      <c r="DG19" s="665"/>
      <c r="DH19" s="665"/>
      <c r="DI19" s="665"/>
      <c r="DJ19" s="665"/>
      <c r="DK19" s="665"/>
      <c r="DL19" s="665"/>
      <c r="DM19" s="665"/>
      <c r="DN19" s="665"/>
      <c r="DO19" s="665"/>
      <c r="DP19" s="666"/>
      <c r="DQ19" s="670" t="s">
        <v>131</v>
      </c>
      <c r="DR19" s="665"/>
      <c r="DS19" s="665"/>
      <c r="DT19" s="665"/>
      <c r="DU19" s="665"/>
      <c r="DV19" s="665"/>
      <c r="DW19" s="665"/>
      <c r="DX19" s="665"/>
      <c r="DY19" s="665"/>
      <c r="DZ19" s="665"/>
      <c r="EA19" s="665"/>
      <c r="EB19" s="665"/>
      <c r="EC19" s="705"/>
    </row>
    <row r="20" spans="2:133" ht="11.25" customHeight="1" x14ac:dyDescent="0.15">
      <c r="B20" s="661" t="s">
        <v>280</v>
      </c>
      <c r="C20" s="662"/>
      <c r="D20" s="662"/>
      <c r="E20" s="662"/>
      <c r="F20" s="662"/>
      <c r="G20" s="662"/>
      <c r="H20" s="662"/>
      <c r="I20" s="662"/>
      <c r="J20" s="662"/>
      <c r="K20" s="662"/>
      <c r="L20" s="662"/>
      <c r="M20" s="662"/>
      <c r="N20" s="662"/>
      <c r="O20" s="662"/>
      <c r="P20" s="662"/>
      <c r="Q20" s="663"/>
      <c r="R20" s="664">
        <v>776</v>
      </c>
      <c r="S20" s="665"/>
      <c r="T20" s="665"/>
      <c r="U20" s="665"/>
      <c r="V20" s="665"/>
      <c r="W20" s="665"/>
      <c r="X20" s="665"/>
      <c r="Y20" s="666"/>
      <c r="Z20" s="691">
        <v>0</v>
      </c>
      <c r="AA20" s="691"/>
      <c r="AB20" s="691"/>
      <c r="AC20" s="691"/>
      <c r="AD20" s="692">
        <v>776</v>
      </c>
      <c r="AE20" s="692"/>
      <c r="AF20" s="692"/>
      <c r="AG20" s="692"/>
      <c r="AH20" s="692"/>
      <c r="AI20" s="692"/>
      <c r="AJ20" s="692"/>
      <c r="AK20" s="692"/>
      <c r="AL20" s="667">
        <v>0</v>
      </c>
      <c r="AM20" s="668"/>
      <c r="AN20" s="668"/>
      <c r="AO20" s="693"/>
      <c r="AP20" s="661" t="s">
        <v>281</v>
      </c>
      <c r="AQ20" s="662"/>
      <c r="AR20" s="662"/>
      <c r="AS20" s="662"/>
      <c r="AT20" s="662"/>
      <c r="AU20" s="662"/>
      <c r="AV20" s="662"/>
      <c r="AW20" s="662"/>
      <c r="AX20" s="662"/>
      <c r="AY20" s="662"/>
      <c r="AZ20" s="662"/>
      <c r="BA20" s="662"/>
      <c r="BB20" s="662"/>
      <c r="BC20" s="662"/>
      <c r="BD20" s="662"/>
      <c r="BE20" s="662"/>
      <c r="BF20" s="663"/>
      <c r="BG20" s="664">
        <v>1625</v>
      </c>
      <c r="BH20" s="665"/>
      <c r="BI20" s="665"/>
      <c r="BJ20" s="665"/>
      <c r="BK20" s="665"/>
      <c r="BL20" s="665"/>
      <c r="BM20" s="665"/>
      <c r="BN20" s="666"/>
      <c r="BO20" s="691">
        <v>0.5</v>
      </c>
      <c r="BP20" s="691"/>
      <c r="BQ20" s="691"/>
      <c r="BR20" s="691"/>
      <c r="BS20" s="692" t="s">
        <v>186</v>
      </c>
      <c r="BT20" s="692"/>
      <c r="BU20" s="692"/>
      <c r="BV20" s="692"/>
      <c r="BW20" s="692"/>
      <c r="BX20" s="692"/>
      <c r="BY20" s="692"/>
      <c r="BZ20" s="692"/>
      <c r="CA20" s="692"/>
      <c r="CB20" s="750"/>
      <c r="CD20" s="706" t="s">
        <v>282</v>
      </c>
      <c r="CE20" s="703"/>
      <c r="CF20" s="703"/>
      <c r="CG20" s="703"/>
      <c r="CH20" s="703"/>
      <c r="CI20" s="703"/>
      <c r="CJ20" s="703"/>
      <c r="CK20" s="703"/>
      <c r="CL20" s="703"/>
      <c r="CM20" s="703"/>
      <c r="CN20" s="703"/>
      <c r="CO20" s="703"/>
      <c r="CP20" s="703"/>
      <c r="CQ20" s="704"/>
      <c r="CR20" s="664">
        <v>3097555</v>
      </c>
      <c r="CS20" s="665"/>
      <c r="CT20" s="665"/>
      <c r="CU20" s="665"/>
      <c r="CV20" s="665"/>
      <c r="CW20" s="665"/>
      <c r="CX20" s="665"/>
      <c r="CY20" s="666"/>
      <c r="CZ20" s="691">
        <v>100</v>
      </c>
      <c r="DA20" s="691"/>
      <c r="DB20" s="691"/>
      <c r="DC20" s="691"/>
      <c r="DD20" s="670">
        <v>487798</v>
      </c>
      <c r="DE20" s="665"/>
      <c r="DF20" s="665"/>
      <c r="DG20" s="665"/>
      <c r="DH20" s="665"/>
      <c r="DI20" s="665"/>
      <c r="DJ20" s="665"/>
      <c r="DK20" s="665"/>
      <c r="DL20" s="665"/>
      <c r="DM20" s="665"/>
      <c r="DN20" s="665"/>
      <c r="DO20" s="665"/>
      <c r="DP20" s="666"/>
      <c r="DQ20" s="670">
        <v>2063261</v>
      </c>
      <c r="DR20" s="665"/>
      <c r="DS20" s="665"/>
      <c r="DT20" s="665"/>
      <c r="DU20" s="665"/>
      <c r="DV20" s="665"/>
      <c r="DW20" s="665"/>
      <c r="DX20" s="665"/>
      <c r="DY20" s="665"/>
      <c r="DZ20" s="665"/>
      <c r="EA20" s="665"/>
      <c r="EB20" s="665"/>
      <c r="EC20" s="705"/>
    </row>
    <row r="21" spans="2:133" ht="11.25" customHeight="1" x14ac:dyDescent="0.15">
      <c r="B21" s="661" t="s">
        <v>283</v>
      </c>
      <c r="C21" s="662"/>
      <c r="D21" s="662"/>
      <c r="E21" s="662"/>
      <c r="F21" s="662"/>
      <c r="G21" s="662"/>
      <c r="H21" s="662"/>
      <c r="I21" s="662"/>
      <c r="J21" s="662"/>
      <c r="K21" s="662"/>
      <c r="L21" s="662"/>
      <c r="M21" s="662"/>
      <c r="N21" s="662"/>
      <c r="O21" s="662"/>
      <c r="P21" s="662"/>
      <c r="Q21" s="663"/>
      <c r="R21" s="664">
        <v>65</v>
      </c>
      <c r="S21" s="665"/>
      <c r="T21" s="665"/>
      <c r="U21" s="665"/>
      <c r="V21" s="665"/>
      <c r="W21" s="665"/>
      <c r="X21" s="665"/>
      <c r="Y21" s="666"/>
      <c r="Z21" s="691">
        <v>0</v>
      </c>
      <c r="AA21" s="691"/>
      <c r="AB21" s="691"/>
      <c r="AC21" s="691"/>
      <c r="AD21" s="692">
        <v>65</v>
      </c>
      <c r="AE21" s="692"/>
      <c r="AF21" s="692"/>
      <c r="AG21" s="692"/>
      <c r="AH21" s="692"/>
      <c r="AI21" s="692"/>
      <c r="AJ21" s="692"/>
      <c r="AK21" s="692"/>
      <c r="AL21" s="667">
        <v>0</v>
      </c>
      <c r="AM21" s="668"/>
      <c r="AN21" s="668"/>
      <c r="AO21" s="693"/>
      <c r="AP21" s="757" t="s">
        <v>284</v>
      </c>
      <c r="AQ21" s="764"/>
      <c r="AR21" s="764"/>
      <c r="AS21" s="764"/>
      <c r="AT21" s="764"/>
      <c r="AU21" s="764"/>
      <c r="AV21" s="764"/>
      <c r="AW21" s="764"/>
      <c r="AX21" s="764"/>
      <c r="AY21" s="764"/>
      <c r="AZ21" s="764"/>
      <c r="BA21" s="764"/>
      <c r="BB21" s="764"/>
      <c r="BC21" s="764"/>
      <c r="BD21" s="764"/>
      <c r="BE21" s="764"/>
      <c r="BF21" s="759"/>
      <c r="BG21" s="664">
        <v>1625</v>
      </c>
      <c r="BH21" s="665"/>
      <c r="BI21" s="665"/>
      <c r="BJ21" s="665"/>
      <c r="BK21" s="665"/>
      <c r="BL21" s="665"/>
      <c r="BM21" s="665"/>
      <c r="BN21" s="666"/>
      <c r="BO21" s="691">
        <v>0.5</v>
      </c>
      <c r="BP21" s="691"/>
      <c r="BQ21" s="691"/>
      <c r="BR21" s="691"/>
      <c r="BS21" s="692" t="s">
        <v>131</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285</v>
      </c>
      <c r="C22" s="728"/>
      <c r="D22" s="728"/>
      <c r="E22" s="728"/>
      <c r="F22" s="728"/>
      <c r="G22" s="728"/>
      <c r="H22" s="728"/>
      <c r="I22" s="728"/>
      <c r="J22" s="728"/>
      <c r="K22" s="728"/>
      <c r="L22" s="728"/>
      <c r="M22" s="728"/>
      <c r="N22" s="728"/>
      <c r="O22" s="728"/>
      <c r="P22" s="728"/>
      <c r="Q22" s="729"/>
      <c r="R22" s="664">
        <v>173956</v>
      </c>
      <c r="S22" s="665"/>
      <c r="T22" s="665"/>
      <c r="U22" s="665"/>
      <c r="V22" s="665"/>
      <c r="W22" s="665"/>
      <c r="X22" s="665"/>
      <c r="Y22" s="666"/>
      <c r="Z22" s="691">
        <v>5.4</v>
      </c>
      <c r="AA22" s="691"/>
      <c r="AB22" s="691"/>
      <c r="AC22" s="691"/>
      <c r="AD22" s="692">
        <v>173956</v>
      </c>
      <c r="AE22" s="692"/>
      <c r="AF22" s="692"/>
      <c r="AG22" s="692"/>
      <c r="AH22" s="692"/>
      <c r="AI22" s="692"/>
      <c r="AJ22" s="692"/>
      <c r="AK22" s="692"/>
      <c r="AL22" s="667">
        <v>10.699999809265137</v>
      </c>
      <c r="AM22" s="668"/>
      <c r="AN22" s="668"/>
      <c r="AO22" s="693"/>
      <c r="AP22" s="757" t="s">
        <v>286</v>
      </c>
      <c r="AQ22" s="764"/>
      <c r="AR22" s="764"/>
      <c r="AS22" s="764"/>
      <c r="AT22" s="764"/>
      <c r="AU22" s="764"/>
      <c r="AV22" s="764"/>
      <c r="AW22" s="764"/>
      <c r="AX22" s="764"/>
      <c r="AY22" s="764"/>
      <c r="AZ22" s="764"/>
      <c r="BA22" s="764"/>
      <c r="BB22" s="764"/>
      <c r="BC22" s="764"/>
      <c r="BD22" s="764"/>
      <c r="BE22" s="764"/>
      <c r="BF22" s="759"/>
      <c r="BG22" s="664" t="s">
        <v>131</v>
      </c>
      <c r="BH22" s="665"/>
      <c r="BI22" s="665"/>
      <c r="BJ22" s="665"/>
      <c r="BK22" s="665"/>
      <c r="BL22" s="665"/>
      <c r="BM22" s="665"/>
      <c r="BN22" s="666"/>
      <c r="BO22" s="691" t="s">
        <v>131</v>
      </c>
      <c r="BP22" s="691"/>
      <c r="BQ22" s="691"/>
      <c r="BR22" s="691"/>
      <c r="BS22" s="692" t="s">
        <v>131</v>
      </c>
      <c r="BT22" s="692"/>
      <c r="BU22" s="692"/>
      <c r="BV22" s="692"/>
      <c r="BW22" s="692"/>
      <c r="BX22" s="692"/>
      <c r="BY22" s="692"/>
      <c r="BZ22" s="692"/>
      <c r="CA22" s="692"/>
      <c r="CB22" s="750"/>
      <c r="CD22" s="766" t="s">
        <v>287</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288</v>
      </c>
      <c r="C23" s="662"/>
      <c r="D23" s="662"/>
      <c r="E23" s="662"/>
      <c r="F23" s="662"/>
      <c r="G23" s="662"/>
      <c r="H23" s="662"/>
      <c r="I23" s="662"/>
      <c r="J23" s="662"/>
      <c r="K23" s="662"/>
      <c r="L23" s="662"/>
      <c r="M23" s="662"/>
      <c r="N23" s="662"/>
      <c r="O23" s="662"/>
      <c r="P23" s="662"/>
      <c r="Q23" s="663"/>
      <c r="R23" s="664">
        <v>1201486</v>
      </c>
      <c r="S23" s="665"/>
      <c r="T23" s="665"/>
      <c r="U23" s="665"/>
      <c r="V23" s="665"/>
      <c r="W23" s="665"/>
      <c r="X23" s="665"/>
      <c r="Y23" s="666"/>
      <c r="Z23" s="691">
        <v>37.1</v>
      </c>
      <c r="AA23" s="691"/>
      <c r="AB23" s="691"/>
      <c r="AC23" s="691"/>
      <c r="AD23" s="692">
        <v>1076270</v>
      </c>
      <c r="AE23" s="692"/>
      <c r="AF23" s="692"/>
      <c r="AG23" s="692"/>
      <c r="AH23" s="692"/>
      <c r="AI23" s="692"/>
      <c r="AJ23" s="692"/>
      <c r="AK23" s="692"/>
      <c r="AL23" s="667">
        <v>66</v>
      </c>
      <c r="AM23" s="668"/>
      <c r="AN23" s="668"/>
      <c r="AO23" s="693"/>
      <c r="AP23" s="757" t="s">
        <v>289</v>
      </c>
      <c r="AQ23" s="764"/>
      <c r="AR23" s="764"/>
      <c r="AS23" s="764"/>
      <c r="AT23" s="764"/>
      <c r="AU23" s="764"/>
      <c r="AV23" s="764"/>
      <c r="AW23" s="764"/>
      <c r="AX23" s="764"/>
      <c r="AY23" s="764"/>
      <c r="AZ23" s="764"/>
      <c r="BA23" s="764"/>
      <c r="BB23" s="764"/>
      <c r="BC23" s="764"/>
      <c r="BD23" s="764"/>
      <c r="BE23" s="764"/>
      <c r="BF23" s="759"/>
      <c r="BG23" s="664" t="s">
        <v>131</v>
      </c>
      <c r="BH23" s="665"/>
      <c r="BI23" s="665"/>
      <c r="BJ23" s="665"/>
      <c r="BK23" s="665"/>
      <c r="BL23" s="665"/>
      <c r="BM23" s="665"/>
      <c r="BN23" s="666"/>
      <c r="BO23" s="691" t="s">
        <v>131</v>
      </c>
      <c r="BP23" s="691"/>
      <c r="BQ23" s="691"/>
      <c r="BR23" s="691"/>
      <c r="BS23" s="692" t="s">
        <v>131</v>
      </c>
      <c r="BT23" s="692"/>
      <c r="BU23" s="692"/>
      <c r="BV23" s="692"/>
      <c r="BW23" s="692"/>
      <c r="BX23" s="692"/>
      <c r="BY23" s="692"/>
      <c r="BZ23" s="692"/>
      <c r="CA23" s="692"/>
      <c r="CB23" s="750"/>
      <c r="CD23" s="766" t="s">
        <v>229</v>
      </c>
      <c r="CE23" s="767"/>
      <c r="CF23" s="767"/>
      <c r="CG23" s="767"/>
      <c r="CH23" s="767"/>
      <c r="CI23" s="767"/>
      <c r="CJ23" s="767"/>
      <c r="CK23" s="767"/>
      <c r="CL23" s="767"/>
      <c r="CM23" s="767"/>
      <c r="CN23" s="767"/>
      <c r="CO23" s="767"/>
      <c r="CP23" s="767"/>
      <c r="CQ23" s="768"/>
      <c r="CR23" s="766" t="s">
        <v>290</v>
      </c>
      <c r="CS23" s="767"/>
      <c r="CT23" s="767"/>
      <c r="CU23" s="767"/>
      <c r="CV23" s="767"/>
      <c r="CW23" s="767"/>
      <c r="CX23" s="767"/>
      <c r="CY23" s="768"/>
      <c r="CZ23" s="766" t="s">
        <v>291</v>
      </c>
      <c r="DA23" s="767"/>
      <c r="DB23" s="767"/>
      <c r="DC23" s="768"/>
      <c r="DD23" s="766" t="s">
        <v>292</v>
      </c>
      <c r="DE23" s="767"/>
      <c r="DF23" s="767"/>
      <c r="DG23" s="767"/>
      <c r="DH23" s="767"/>
      <c r="DI23" s="767"/>
      <c r="DJ23" s="767"/>
      <c r="DK23" s="768"/>
      <c r="DL23" s="775" t="s">
        <v>293</v>
      </c>
      <c r="DM23" s="776"/>
      <c r="DN23" s="776"/>
      <c r="DO23" s="776"/>
      <c r="DP23" s="776"/>
      <c r="DQ23" s="776"/>
      <c r="DR23" s="776"/>
      <c r="DS23" s="776"/>
      <c r="DT23" s="776"/>
      <c r="DU23" s="776"/>
      <c r="DV23" s="777"/>
      <c r="DW23" s="766" t="s">
        <v>294</v>
      </c>
      <c r="DX23" s="767"/>
      <c r="DY23" s="767"/>
      <c r="DZ23" s="767"/>
      <c r="EA23" s="767"/>
      <c r="EB23" s="767"/>
      <c r="EC23" s="768"/>
    </row>
    <row r="24" spans="2:133" ht="11.25" customHeight="1" x14ac:dyDescent="0.15">
      <c r="B24" s="661" t="s">
        <v>295</v>
      </c>
      <c r="C24" s="662"/>
      <c r="D24" s="662"/>
      <c r="E24" s="662"/>
      <c r="F24" s="662"/>
      <c r="G24" s="662"/>
      <c r="H24" s="662"/>
      <c r="I24" s="662"/>
      <c r="J24" s="662"/>
      <c r="K24" s="662"/>
      <c r="L24" s="662"/>
      <c r="M24" s="662"/>
      <c r="N24" s="662"/>
      <c r="O24" s="662"/>
      <c r="P24" s="662"/>
      <c r="Q24" s="663"/>
      <c r="R24" s="664">
        <v>1076270</v>
      </c>
      <c r="S24" s="665"/>
      <c r="T24" s="665"/>
      <c r="U24" s="665"/>
      <c r="V24" s="665"/>
      <c r="W24" s="665"/>
      <c r="X24" s="665"/>
      <c r="Y24" s="666"/>
      <c r="Z24" s="691">
        <v>33.200000000000003</v>
      </c>
      <c r="AA24" s="691"/>
      <c r="AB24" s="691"/>
      <c r="AC24" s="691"/>
      <c r="AD24" s="692">
        <v>1076270</v>
      </c>
      <c r="AE24" s="692"/>
      <c r="AF24" s="692"/>
      <c r="AG24" s="692"/>
      <c r="AH24" s="692"/>
      <c r="AI24" s="692"/>
      <c r="AJ24" s="692"/>
      <c r="AK24" s="692"/>
      <c r="AL24" s="667">
        <v>66</v>
      </c>
      <c r="AM24" s="668"/>
      <c r="AN24" s="668"/>
      <c r="AO24" s="693"/>
      <c r="AP24" s="757" t="s">
        <v>296</v>
      </c>
      <c r="AQ24" s="764"/>
      <c r="AR24" s="764"/>
      <c r="AS24" s="764"/>
      <c r="AT24" s="764"/>
      <c r="AU24" s="764"/>
      <c r="AV24" s="764"/>
      <c r="AW24" s="764"/>
      <c r="AX24" s="764"/>
      <c r="AY24" s="764"/>
      <c r="AZ24" s="764"/>
      <c r="BA24" s="764"/>
      <c r="BB24" s="764"/>
      <c r="BC24" s="764"/>
      <c r="BD24" s="764"/>
      <c r="BE24" s="764"/>
      <c r="BF24" s="759"/>
      <c r="BG24" s="664" t="s">
        <v>131</v>
      </c>
      <c r="BH24" s="665"/>
      <c r="BI24" s="665"/>
      <c r="BJ24" s="665"/>
      <c r="BK24" s="665"/>
      <c r="BL24" s="665"/>
      <c r="BM24" s="665"/>
      <c r="BN24" s="666"/>
      <c r="BO24" s="691" t="s">
        <v>131</v>
      </c>
      <c r="BP24" s="691"/>
      <c r="BQ24" s="691"/>
      <c r="BR24" s="691"/>
      <c r="BS24" s="692" t="s">
        <v>131</v>
      </c>
      <c r="BT24" s="692"/>
      <c r="BU24" s="692"/>
      <c r="BV24" s="692"/>
      <c r="BW24" s="692"/>
      <c r="BX24" s="692"/>
      <c r="BY24" s="692"/>
      <c r="BZ24" s="692"/>
      <c r="CA24" s="692"/>
      <c r="CB24" s="750"/>
      <c r="CD24" s="720" t="s">
        <v>297</v>
      </c>
      <c r="CE24" s="721"/>
      <c r="CF24" s="721"/>
      <c r="CG24" s="721"/>
      <c r="CH24" s="721"/>
      <c r="CI24" s="721"/>
      <c r="CJ24" s="721"/>
      <c r="CK24" s="721"/>
      <c r="CL24" s="721"/>
      <c r="CM24" s="721"/>
      <c r="CN24" s="721"/>
      <c r="CO24" s="721"/>
      <c r="CP24" s="721"/>
      <c r="CQ24" s="722"/>
      <c r="CR24" s="717">
        <v>762882</v>
      </c>
      <c r="CS24" s="718"/>
      <c r="CT24" s="718"/>
      <c r="CU24" s="718"/>
      <c r="CV24" s="718"/>
      <c r="CW24" s="718"/>
      <c r="CX24" s="718"/>
      <c r="CY24" s="761"/>
      <c r="CZ24" s="762">
        <v>24.6</v>
      </c>
      <c r="DA24" s="735"/>
      <c r="DB24" s="735"/>
      <c r="DC24" s="765"/>
      <c r="DD24" s="760">
        <v>643192</v>
      </c>
      <c r="DE24" s="718"/>
      <c r="DF24" s="718"/>
      <c r="DG24" s="718"/>
      <c r="DH24" s="718"/>
      <c r="DI24" s="718"/>
      <c r="DJ24" s="718"/>
      <c r="DK24" s="761"/>
      <c r="DL24" s="760">
        <v>635237</v>
      </c>
      <c r="DM24" s="718"/>
      <c r="DN24" s="718"/>
      <c r="DO24" s="718"/>
      <c r="DP24" s="718"/>
      <c r="DQ24" s="718"/>
      <c r="DR24" s="718"/>
      <c r="DS24" s="718"/>
      <c r="DT24" s="718"/>
      <c r="DU24" s="718"/>
      <c r="DV24" s="761"/>
      <c r="DW24" s="762">
        <v>37.799999999999997</v>
      </c>
      <c r="DX24" s="735"/>
      <c r="DY24" s="735"/>
      <c r="DZ24" s="735"/>
      <c r="EA24" s="735"/>
      <c r="EB24" s="735"/>
      <c r="EC24" s="763"/>
    </row>
    <row r="25" spans="2:133" ht="11.25" customHeight="1" x14ac:dyDescent="0.15">
      <c r="B25" s="661" t="s">
        <v>298</v>
      </c>
      <c r="C25" s="662"/>
      <c r="D25" s="662"/>
      <c r="E25" s="662"/>
      <c r="F25" s="662"/>
      <c r="G25" s="662"/>
      <c r="H25" s="662"/>
      <c r="I25" s="662"/>
      <c r="J25" s="662"/>
      <c r="K25" s="662"/>
      <c r="L25" s="662"/>
      <c r="M25" s="662"/>
      <c r="N25" s="662"/>
      <c r="O25" s="662"/>
      <c r="P25" s="662"/>
      <c r="Q25" s="663"/>
      <c r="R25" s="664">
        <v>125216</v>
      </c>
      <c r="S25" s="665"/>
      <c r="T25" s="665"/>
      <c r="U25" s="665"/>
      <c r="V25" s="665"/>
      <c r="W25" s="665"/>
      <c r="X25" s="665"/>
      <c r="Y25" s="666"/>
      <c r="Z25" s="691">
        <v>3.9</v>
      </c>
      <c r="AA25" s="691"/>
      <c r="AB25" s="691"/>
      <c r="AC25" s="691"/>
      <c r="AD25" s="692" t="s">
        <v>131</v>
      </c>
      <c r="AE25" s="692"/>
      <c r="AF25" s="692"/>
      <c r="AG25" s="692"/>
      <c r="AH25" s="692"/>
      <c r="AI25" s="692"/>
      <c r="AJ25" s="692"/>
      <c r="AK25" s="692"/>
      <c r="AL25" s="667" t="s">
        <v>131</v>
      </c>
      <c r="AM25" s="668"/>
      <c r="AN25" s="668"/>
      <c r="AO25" s="693"/>
      <c r="AP25" s="757" t="s">
        <v>299</v>
      </c>
      <c r="AQ25" s="764"/>
      <c r="AR25" s="764"/>
      <c r="AS25" s="764"/>
      <c r="AT25" s="764"/>
      <c r="AU25" s="764"/>
      <c r="AV25" s="764"/>
      <c r="AW25" s="764"/>
      <c r="AX25" s="764"/>
      <c r="AY25" s="764"/>
      <c r="AZ25" s="764"/>
      <c r="BA25" s="764"/>
      <c r="BB25" s="764"/>
      <c r="BC25" s="764"/>
      <c r="BD25" s="764"/>
      <c r="BE25" s="764"/>
      <c r="BF25" s="759"/>
      <c r="BG25" s="664" t="s">
        <v>131</v>
      </c>
      <c r="BH25" s="665"/>
      <c r="BI25" s="665"/>
      <c r="BJ25" s="665"/>
      <c r="BK25" s="665"/>
      <c r="BL25" s="665"/>
      <c r="BM25" s="665"/>
      <c r="BN25" s="666"/>
      <c r="BO25" s="691" t="s">
        <v>131</v>
      </c>
      <c r="BP25" s="691"/>
      <c r="BQ25" s="691"/>
      <c r="BR25" s="691"/>
      <c r="BS25" s="692" t="s">
        <v>131</v>
      </c>
      <c r="BT25" s="692"/>
      <c r="BU25" s="692"/>
      <c r="BV25" s="692"/>
      <c r="BW25" s="692"/>
      <c r="BX25" s="692"/>
      <c r="BY25" s="692"/>
      <c r="BZ25" s="692"/>
      <c r="CA25" s="692"/>
      <c r="CB25" s="750"/>
      <c r="CD25" s="706" t="s">
        <v>300</v>
      </c>
      <c r="CE25" s="703"/>
      <c r="CF25" s="703"/>
      <c r="CG25" s="703"/>
      <c r="CH25" s="703"/>
      <c r="CI25" s="703"/>
      <c r="CJ25" s="703"/>
      <c r="CK25" s="703"/>
      <c r="CL25" s="703"/>
      <c r="CM25" s="703"/>
      <c r="CN25" s="703"/>
      <c r="CO25" s="703"/>
      <c r="CP25" s="703"/>
      <c r="CQ25" s="704"/>
      <c r="CR25" s="664">
        <v>410068</v>
      </c>
      <c r="CS25" s="675"/>
      <c r="CT25" s="675"/>
      <c r="CU25" s="675"/>
      <c r="CV25" s="675"/>
      <c r="CW25" s="675"/>
      <c r="CX25" s="675"/>
      <c r="CY25" s="676"/>
      <c r="CZ25" s="667">
        <v>13.2</v>
      </c>
      <c r="DA25" s="677"/>
      <c r="DB25" s="677"/>
      <c r="DC25" s="678"/>
      <c r="DD25" s="670">
        <v>391318</v>
      </c>
      <c r="DE25" s="675"/>
      <c r="DF25" s="675"/>
      <c r="DG25" s="675"/>
      <c r="DH25" s="675"/>
      <c r="DI25" s="675"/>
      <c r="DJ25" s="675"/>
      <c r="DK25" s="676"/>
      <c r="DL25" s="670">
        <v>385646</v>
      </c>
      <c r="DM25" s="675"/>
      <c r="DN25" s="675"/>
      <c r="DO25" s="675"/>
      <c r="DP25" s="675"/>
      <c r="DQ25" s="675"/>
      <c r="DR25" s="675"/>
      <c r="DS25" s="675"/>
      <c r="DT25" s="675"/>
      <c r="DU25" s="675"/>
      <c r="DV25" s="676"/>
      <c r="DW25" s="667">
        <v>22.9</v>
      </c>
      <c r="DX25" s="677"/>
      <c r="DY25" s="677"/>
      <c r="DZ25" s="677"/>
      <c r="EA25" s="677"/>
      <c r="EB25" s="677"/>
      <c r="EC25" s="698"/>
    </row>
    <row r="26" spans="2:133" ht="11.25" customHeight="1" x14ac:dyDescent="0.15">
      <c r="B26" s="661" t="s">
        <v>301</v>
      </c>
      <c r="C26" s="662"/>
      <c r="D26" s="662"/>
      <c r="E26" s="662"/>
      <c r="F26" s="662"/>
      <c r="G26" s="662"/>
      <c r="H26" s="662"/>
      <c r="I26" s="662"/>
      <c r="J26" s="662"/>
      <c r="K26" s="662"/>
      <c r="L26" s="662"/>
      <c r="M26" s="662"/>
      <c r="N26" s="662"/>
      <c r="O26" s="662"/>
      <c r="P26" s="662"/>
      <c r="Q26" s="663"/>
      <c r="R26" s="664" t="s">
        <v>131</v>
      </c>
      <c r="S26" s="665"/>
      <c r="T26" s="665"/>
      <c r="U26" s="665"/>
      <c r="V26" s="665"/>
      <c r="W26" s="665"/>
      <c r="X26" s="665"/>
      <c r="Y26" s="666"/>
      <c r="Z26" s="691" t="s">
        <v>131</v>
      </c>
      <c r="AA26" s="691"/>
      <c r="AB26" s="691"/>
      <c r="AC26" s="691"/>
      <c r="AD26" s="692" t="s">
        <v>131</v>
      </c>
      <c r="AE26" s="692"/>
      <c r="AF26" s="692"/>
      <c r="AG26" s="692"/>
      <c r="AH26" s="692"/>
      <c r="AI26" s="692"/>
      <c r="AJ26" s="692"/>
      <c r="AK26" s="692"/>
      <c r="AL26" s="667" t="s">
        <v>131</v>
      </c>
      <c r="AM26" s="668"/>
      <c r="AN26" s="668"/>
      <c r="AO26" s="693"/>
      <c r="AP26" s="757" t="s">
        <v>302</v>
      </c>
      <c r="AQ26" s="758"/>
      <c r="AR26" s="758"/>
      <c r="AS26" s="758"/>
      <c r="AT26" s="758"/>
      <c r="AU26" s="758"/>
      <c r="AV26" s="758"/>
      <c r="AW26" s="758"/>
      <c r="AX26" s="758"/>
      <c r="AY26" s="758"/>
      <c r="AZ26" s="758"/>
      <c r="BA26" s="758"/>
      <c r="BB26" s="758"/>
      <c r="BC26" s="758"/>
      <c r="BD26" s="758"/>
      <c r="BE26" s="758"/>
      <c r="BF26" s="759"/>
      <c r="BG26" s="664" t="s">
        <v>131</v>
      </c>
      <c r="BH26" s="665"/>
      <c r="BI26" s="665"/>
      <c r="BJ26" s="665"/>
      <c r="BK26" s="665"/>
      <c r="BL26" s="665"/>
      <c r="BM26" s="665"/>
      <c r="BN26" s="666"/>
      <c r="BO26" s="691" t="s">
        <v>131</v>
      </c>
      <c r="BP26" s="691"/>
      <c r="BQ26" s="691"/>
      <c r="BR26" s="691"/>
      <c r="BS26" s="692" t="s">
        <v>131</v>
      </c>
      <c r="BT26" s="692"/>
      <c r="BU26" s="692"/>
      <c r="BV26" s="692"/>
      <c r="BW26" s="692"/>
      <c r="BX26" s="692"/>
      <c r="BY26" s="692"/>
      <c r="BZ26" s="692"/>
      <c r="CA26" s="692"/>
      <c r="CB26" s="750"/>
      <c r="CD26" s="706" t="s">
        <v>303</v>
      </c>
      <c r="CE26" s="703"/>
      <c r="CF26" s="703"/>
      <c r="CG26" s="703"/>
      <c r="CH26" s="703"/>
      <c r="CI26" s="703"/>
      <c r="CJ26" s="703"/>
      <c r="CK26" s="703"/>
      <c r="CL26" s="703"/>
      <c r="CM26" s="703"/>
      <c r="CN26" s="703"/>
      <c r="CO26" s="703"/>
      <c r="CP26" s="703"/>
      <c r="CQ26" s="704"/>
      <c r="CR26" s="664">
        <v>204295</v>
      </c>
      <c r="CS26" s="665"/>
      <c r="CT26" s="665"/>
      <c r="CU26" s="665"/>
      <c r="CV26" s="665"/>
      <c r="CW26" s="665"/>
      <c r="CX26" s="665"/>
      <c r="CY26" s="666"/>
      <c r="CZ26" s="667">
        <v>6.6</v>
      </c>
      <c r="DA26" s="677"/>
      <c r="DB26" s="677"/>
      <c r="DC26" s="678"/>
      <c r="DD26" s="670">
        <v>204295</v>
      </c>
      <c r="DE26" s="665"/>
      <c r="DF26" s="665"/>
      <c r="DG26" s="665"/>
      <c r="DH26" s="665"/>
      <c r="DI26" s="665"/>
      <c r="DJ26" s="665"/>
      <c r="DK26" s="666"/>
      <c r="DL26" s="670" t="s">
        <v>131</v>
      </c>
      <c r="DM26" s="665"/>
      <c r="DN26" s="665"/>
      <c r="DO26" s="665"/>
      <c r="DP26" s="665"/>
      <c r="DQ26" s="665"/>
      <c r="DR26" s="665"/>
      <c r="DS26" s="665"/>
      <c r="DT26" s="665"/>
      <c r="DU26" s="665"/>
      <c r="DV26" s="666"/>
      <c r="DW26" s="667" t="s">
        <v>131</v>
      </c>
      <c r="DX26" s="677"/>
      <c r="DY26" s="677"/>
      <c r="DZ26" s="677"/>
      <c r="EA26" s="677"/>
      <c r="EB26" s="677"/>
      <c r="EC26" s="698"/>
    </row>
    <row r="27" spans="2:133" ht="11.25" customHeight="1" x14ac:dyDescent="0.15">
      <c r="B27" s="661" t="s">
        <v>304</v>
      </c>
      <c r="C27" s="662"/>
      <c r="D27" s="662"/>
      <c r="E27" s="662"/>
      <c r="F27" s="662"/>
      <c r="G27" s="662"/>
      <c r="H27" s="662"/>
      <c r="I27" s="662"/>
      <c r="J27" s="662"/>
      <c r="K27" s="662"/>
      <c r="L27" s="662"/>
      <c r="M27" s="662"/>
      <c r="N27" s="662"/>
      <c r="O27" s="662"/>
      <c r="P27" s="662"/>
      <c r="Q27" s="663"/>
      <c r="R27" s="664">
        <v>1754696</v>
      </c>
      <c r="S27" s="665"/>
      <c r="T27" s="665"/>
      <c r="U27" s="665"/>
      <c r="V27" s="665"/>
      <c r="W27" s="665"/>
      <c r="X27" s="665"/>
      <c r="Y27" s="666"/>
      <c r="Z27" s="691">
        <v>54.2</v>
      </c>
      <c r="AA27" s="691"/>
      <c r="AB27" s="691"/>
      <c r="AC27" s="691"/>
      <c r="AD27" s="692">
        <v>1629480</v>
      </c>
      <c r="AE27" s="692"/>
      <c r="AF27" s="692"/>
      <c r="AG27" s="692"/>
      <c r="AH27" s="692"/>
      <c r="AI27" s="692"/>
      <c r="AJ27" s="692"/>
      <c r="AK27" s="692"/>
      <c r="AL27" s="667">
        <v>100</v>
      </c>
      <c r="AM27" s="668"/>
      <c r="AN27" s="668"/>
      <c r="AO27" s="693"/>
      <c r="AP27" s="661" t="s">
        <v>305</v>
      </c>
      <c r="AQ27" s="662"/>
      <c r="AR27" s="662"/>
      <c r="AS27" s="662"/>
      <c r="AT27" s="662"/>
      <c r="AU27" s="662"/>
      <c r="AV27" s="662"/>
      <c r="AW27" s="662"/>
      <c r="AX27" s="662"/>
      <c r="AY27" s="662"/>
      <c r="AZ27" s="662"/>
      <c r="BA27" s="662"/>
      <c r="BB27" s="662"/>
      <c r="BC27" s="662"/>
      <c r="BD27" s="662"/>
      <c r="BE27" s="662"/>
      <c r="BF27" s="663"/>
      <c r="BG27" s="664">
        <v>296756</v>
      </c>
      <c r="BH27" s="665"/>
      <c r="BI27" s="665"/>
      <c r="BJ27" s="665"/>
      <c r="BK27" s="665"/>
      <c r="BL27" s="665"/>
      <c r="BM27" s="665"/>
      <c r="BN27" s="666"/>
      <c r="BO27" s="691">
        <v>100</v>
      </c>
      <c r="BP27" s="691"/>
      <c r="BQ27" s="691"/>
      <c r="BR27" s="691"/>
      <c r="BS27" s="692">
        <v>3744</v>
      </c>
      <c r="BT27" s="692"/>
      <c r="BU27" s="692"/>
      <c r="BV27" s="692"/>
      <c r="BW27" s="692"/>
      <c r="BX27" s="692"/>
      <c r="BY27" s="692"/>
      <c r="BZ27" s="692"/>
      <c r="CA27" s="692"/>
      <c r="CB27" s="750"/>
      <c r="CD27" s="706" t="s">
        <v>306</v>
      </c>
      <c r="CE27" s="703"/>
      <c r="CF27" s="703"/>
      <c r="CG27" s="703"/>
      <c r="CH27" s="703"/>
      <c r="CI27" s="703"/>
      <c r="CJ27" s="703"/>
      <c r="CK27" s="703"/>
      <c r="CL27" s="703"/>
      <c r="CM27" s="703"/>
      <c r="CN27" s="703"/>
      <c r="CO27" s="703"/>
      <c r="CP27" s="703"/>
      <c r="CQ27" s="704"/>
      <c r="CR27" s="664">
        <v>107078</v>
      </c>
      <c r="CS27" s="675"/>
      <c r="CT27" s="675"/>
      <c r="CU27" s="675"/>
      <c r="CV27" s="675"/>
      <c r="CW27" s="675"/>
      <c r="CX27" s="675"/>
      <c r="CY27" s="676"/>
      <c r="CZ27" s="667">
        <v>3.5</v>
      </c>
      <c r="DA27" s="677"/>
      <c r="DB27" s="677"/>
      <c r="DC27" s="678"/>
      <c r="DD27" s="670">
        <v>28269</v>
      </c>
      <c r="DE27" s="675"/>
      <c r="DF27" s="675"/>
      <c r="DG27" s="675"/>
      <c r="DH27" s="675"/>
      <c r="DI27" s="675"/>
      <c r="DJ27" s="675"/>
      <c r="DK27" s="676"/>
      <c r="DL27" s="670">
        <v>25986</v>
      </c>
      <c r="DM27" s="675"/>
      <c r="DN27" s="675"/>
      <c r="DO27" s="675"/>
      <c r="DP27" s="675"/>
      <c r="DQ27" s="675"/>
      <c r="DR27" s="675"/>
      <c r="DS27" s="675"/>
      <c r="DT27" s="675"/>
      <c r="DU27" s="675"/>
      <c r="DV27" s="676"/>
      <c r="DW27" s="667">
        <v>1.5</v>
      </c>
      <c r="DX27" s="677"/>
      <c r="DY27" s="677"/>
      <c r="DZ27" s="677"/>
      <c r="EA27" s="677"/>
      <c r="EB27" s="677"/>
      <c r="EC27" s="698"/>
    </row>
    <row r="28" spans="2:133" ht="11.25" customHeight="1" x14ac:dyDescent="0.15">
      <c r="B28" s="661" t="s">
        <v>307</v>
      </c>
      <c r="C28" s="662"/>
      <c r="D28" s="662"/>
      <c r="E28" s="662"/>
      <c r="F28" s="662"/>
      <c r="G28" s="662"/>
      <c r="H28" s="662"/>
      <c r="I28" s="662"/>
      <c r="J28" s="662"/>
      <c r="K28" s="662"/>
      <c r="L28" s="662"/>
      <c r="M28" s="662"/>
      <c r="N28" s="662"/>
      <c r="O28" s="662"/>
      <c r="P28" s="662"/>
      <c r="Q28" s="663"/>
      <c r="R28" s="664" t="s">
        <v>131</v>
      </c>
      <c r="S28" s="665"/>
      <c r="T28" s="665"/>
      <c r="U28" s="665"/>
      <c r="V28" s="665"/>
      <c r="W28" s="665"/>
      <c r="X28" s="665"/>
      <c r="Y28" s="666"/>
      <c r="Z28" s="691" t="s">
        <v>131</v>
      </c>
      <c r="AA28" s="691"/>
      <c r="AB28" s="691"/>
      <c r="AC28" s="691"/>
      <c r="AD28" s="692" t="s">
        <v>131</v>
      </c>
      <c r="AE28" s="692"/>
      <c r="AF28" s="692"/>
      <c r="AG28" s="692"/>
      <c r="AH28" s="692"/>
      <c r="AI28" s="692"/>
      <c r="AJ28" s="692"/>
      <c r="AK28" s="692"/>
      <c r="AL28" s="667" t="s">
        <v>131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308</v>
      </c>
      <c r="CE28" s="703"/>
      <c r="CF28" s="703"/>
      <c r="CG28" s="703"/>
      <c r="CH28" s="703"/>
      <c r="CI28" s="703"/>
      <c r="CJ28" s="703"/>
      <c r="CK28" s="703"/>
      <c r="CL28" s="703"/>
      <c r="CM28" s="703"/>
      <c r="CN28" s="703"/>
      <c r="CO28" s="703"/>
      <c r="CP28" s="703"/>
      <c r="CQ28" s="704"/>
      <c r="CR28" s="664">
        <v>245736</v>
      </c>
      <c r="CS28" s="665"/>
      <c r="CT28" s="665"/>
      <c r="CU28" s="665"/>
      <c r="CV28" s="665"/>
      <c r="CW28" s="665"/>
      <c r="CX28" s="665"/>
      <c r="CY28" s="666"/>
      <c r="CZ28" s="667">
        <v>7.9</v>
      </c>
      <c r="DA28" s="677"/>
      <c r="DB28" s="677"/>
      <c r="DC28" s="678"/>
      <c r="DD28" s="670">
        <v>223605</v>
      </c>
      <c r="DE28" s="665"/>
      <c r="DF28" s="665"/>
      <c r="DG28" s="665"/>
      <c r="DH28" s="665"/>
      <c r="DI28" s="665"/>
      <c r="DJ28" s="665"/>
      <c r="DK28" s="666"/>
      <c r="DL28" s="670">
        <v>223605</v>
      </c>
      <c r="DM28" s="665"/>
      <c r="DN28" s="665"/>
      <c r="DO28" s="665"/>
      <c r="DP28" s="665"/>
      <c r="DQ28" s="665"/>
      <c r="DR28" s="665"/>
      <c r="DS28" s="665"/>
      <c r="DT28" s="665"/>
      <c r="DU28" s="665"/>
      <c r="DV28" s="666"/>
      <c r="DW28" s="667">
        <v>13.3</v>
      </c>
      <c r="DX28" s="677"/>
      <c r="DY28" s="677"/>
      <c r="DZ28" s="677"/>
      <c r="EA28" s="677"/>
      <c r="EB28" s="677"/>
      <c r="EC28" s="698"/>
    </row>
    <row r="29" spans="2:133" ht="11.25" customHeight="1" x14ac:dyDescent="0.15">
      <c r="B29" s="661" t="s">
        <v>309</v>
      </c>
      <c r="C29" s="662"/>
      <c r="D29" s="662"/>
      <c r="E29" s="662"/>
      <c r="F29" s="662"/>
      <c r="G29" s="662"/>
      <c r="H29" s="662"/>
      <c r="I29" s="662"/>
      <c r="J29" s="662"/>
      <c r="K29" s="662"/>
      <c r="L29" s="662"/>
      <c r="M29" s="662"/>
      <c r="N29" s="662"/>
      <c r="O29" s="662"/>
      <c r="P29" s="662"/>
      <c r="Q29" s="663"/>
      <c r="R29" s="664">
        <v>6489</v>
      </c>
      <c r="S29" s="665"/>
      <c r="T29" s="665"/>
      <c r="U29" s="665"/>
      <c r="V29" s="665"/>
      <c r="W29" s="665"/>
      <c r="X29" s="665"/>
      <c r="Y29" s="666"/>
      <c r="Z29" s="691">
        <v>0.2</v>
      </c>
      <c r="AA29" s="691"/>
      <c r="AB29" s="691"/>
      <c r="AC29" s="691"/>
      <c r="AD29" s="692" t="s">
        <v>131</v>
      </c>
      <c r="AE29" s="692"/>
      <c r="AF29" s="692"/>
      <c r="AG29" s="692"/>
      <c r="AH29" s="692"/>
      <c r="AI29" s="692"/>
      <c r="AJ29" s="692"/>
      <c r="AK29" s="692"/>
      <c r="AL29" s="667" t="s">
        <v>131</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310</v>
      </c>
      <c r="CE29" s="752"/>
      <c r="CF29" s="706" t="s">
        <v>70</v>
      </c>
      <c r="CG29" s="703"/>
      <c r="CH29" s="703"/>
      <c r="CI29" s="703"/>
      <c r="CJ29" s="703"/>
      <c r="CK29" s="703"/>
      <c r="CL29" s="703"/>
      <c r="CM29" s="703"/>
      <c r="CN29" s="703"/>
      <c r="CO29" s="703"/>
      <c r="CP29" s="703"/>
      <c r="CQ29" s="704"/>
      <c r="CR29" s="664">
        <v>245736</v>
      </c>
      <c r="CS29" s="675"/>
      <c r="CT29" s="675"/>
      <c r="CU29" s="675"/>
      <c r="CV29" s="675"/>
      <c r="CW29" s="675"/>
      <c r="CX29" s="675"/>
      <c r="CY29" s="676"/>
      <c r="CZ29" s="667">
        <v>7.9</v>
      </c>
      <c r="DA29" s="677"/>
      <c r="DB29" s="677"/>
      <c r="DC29" s="678"/>
      <c r="DD29" s="670">
        <v>223605</v>
      </c>
      <c r="DE29" s="675"/>
      <c r="DF29" s="675"/>
      <c r="DG29" s="675"/>
      <c r="DH29" s="675"/>
      <c r="DI29" s="675"/>
      <c r="DJ29" s="675"/>
      <c r="DK29" s="676"/>
      <c r="DL29" s="670">
        <v>223605</v>
      </c>
      <c r="DM29" s="675"/>
      <c r="DN29" s="675"/>
      <c r="DO29" s="675"/>
      <c r="DP29" s="675"/>
      <c r="DQ29" s="675"/>
      <c r="DR29" s="675"/>
      <c r="DS29" s="675"/>
      <c r="DT29" s="675"/>
      <c r="DU29" s="675"/>
      <c r="DV29" s="676"/>
      <c r="DW29" s="667">
        <v>13.3</v>
      </c>
      <c r="DX29" s="677"/>
      <c r="DY29" s="677"/>
      <c r="DZ29" s="677"/>
      <c r="EA29" s="677"/>
      <c r="EB29" s="677"/>
      <c r="EC29" s="698"/>
    </row>
    <row r="30" spans="2:133" ht="11.25" customHeight="1" x14ac:dyDescent="0.15">
      <c r="B30" s="661" t="s">
        <v>311</v>
      </c>
      <c r="C30" s="662"/>
      <c r="D30" s="662"/>
      <c r="E30" s="662"/>
      <c r="F30" s="662"/>
      <c r="G30" s="662"/>
      <c r="H30" s="662"/>
      <c r="I30" s="662"/>
      <c r="J30" s="662"/>
      <c r="K30" s="662"/>
      <c r="L30" s="662"/>
      <c r="M30" s="662"/>
      <c r="N30" s="662"/>
      <c r="O30" s="662"/>
      <c r="P30" s="662"/>
      <c r="Q30" s="663"/>
      <c r="R30" s="664">
        <v>28389</v>
      </c>
      <c r="S30" s="665"/>
      <c r="T30" s="665"/>
      <c r="U30" s="665"/>
      <c r="V30" s="665"/>
      <c r="W30" s="665"/>
      <c r="X30" s="665"/>
      <c r="Y30" s="666"/>
      <c r="Z30" s="691">
        <v>0.9</v>
      </c>
      <c r="AA30" s="691"/>
      <c r="AB30" s="691"/>
      <c r="AC30" s="691"/>
      <c r="AD30" s="692" t="s">
        <v>131</v>
      </c>
      <c r="AE30" s="692"/>
      <c r="AF30" s="692"/>
      <c r="AG30" s="692"/>
      <c r="AH30" s="692"/>
      <c r="AI30" s="692"/>
      <c r="AJ30" s="692"/>
      <c r="AK30" s="692"/>
      <c r="AL30" s="667" t="s">
        <v>131</v>
      </c>
      <c r="AM30" s="668"/>
      <c r="AN30" s="668"/>
      <c r="AO30" s="693"/>
      <c r="AP30" s="723" t="s">
        <v>229</v>
      </c>
      <c r="AQ30" s="724"/>
      <c r="AR30" s="724"/>
      <c r="AS30" s="724"/>
      <c r="AT30" s="724"/>
      <c r="AU30" s="724"/>
      <c r="AV30" s="724"/>
      <c r="AW30" s="724"/>
      <c r="AX30" s="724"/>
      <c r="AY30" s="724"/>
      <c r="AZ30" s="724"/>
      <c r="BA30" s="724"/>
      <c r="BB30" s="724"/>
      <c r="BC30" s="724"/>
      <c r="BD30" s="724"/>
      <c r="BE30" s="724"/>
      <c r="BF30" s="725"/>
      <c r="BG30" s="723" t="s">
        <v>312</v>
      </c>
      <c r="BH30" s="748"/>
      <c r="BI30" s="748"/>
      <c r="BJ30" s="748"/>
      <c r="BK30" s="748"/>
      <c r="BL30" s="748"/>
      <c r="BM30" s="748"/>
      <c r="BN30" s="748"/>
      <c r="BO30" s="748"/>
      <c r="BP30" s="748"/>
      <c r="BQ30" s="749"/>
      <c r="BR30" s="723" t="s">
        <v>313</v>
      </c>
      <c r="BS30" s="748"/>
      <c r="BT30" s="748"/>
      <c r="BU30" s="748"/>
      <c r="BV30" s="748"/>
      <c r="BW30" s="748"/>
      <c r="BX30" s="748"/>
      <c r="BY30" s="748"/>
      <c r="BZ30" s="748"/>
      <c r="CA30" s="748"/>
      <c r="CB30" s="749"/>
      <c r="CD30" s="753"/>
      <c r="CE30" s="754"/>
      <c r="CF30" s="706" t="s">
        <v>314</v>
      </c>
      <c r="CG30" s="703"/>
      <c r="CH30" s="703"/>
      <c r="CI30" s="703"/>
      <c r="CJ30" s="703"/>
      <c r="CK30" s="703"/>
      <c r="CL30" s="703"/>
      <c r="CM30" s="703"/>
      <c r="CN30" s="703"/>
      <c r="CO30" s="703"/>
      <c r="CP30" s="703"/>
      <c r="CQ30" s="704"/>
      <c r="CR30" s="664">
        <v>239536</v>
      </c>
      <c r="CS30" s="665"/>
      <c r="CT30" s="665"/>
      <c r="CU30" s="665"/>
      <c r="CV30" s="665"/>
      <c r="CW30" s="665"/>
      <c r="CX30" s="665"/>
      <c r="CY30" s="666"/>
      <c r="CZ30" s="667">
        <v>7.7</v>
      </c>
      <c r="DA30" s="677"/>
      <c r="DB30" s="677"/>
      <c r="DC30" s="678"/>
      <c r="DD30" s="670">
        <v>217405</v>
      </c>
      <c r="DE30" s="665"/>
      <c r="DF30" s="665"/>
      <c r="DG30" s="665"/>
      <c r="DH30" s="665"/>
      <c r="DI30" s="665"/>
      <c r="DJ30" s="665"/>
      <c r="DK30" s="666"/>
      <c r="DL30" s="670">
        <v>217405</v>
      </c>
      <c r="DM30" s="665"/>
      <c r="DN30" s="665"/>
      <c r="DO30" s="665"/>
      <c r="DP30" s="665"/>
      <c r="DQ30" s="665"/>
      <c r="DR30" s="665"/>
      <c r="DS30" s="665"/>
      <c r="DT30" s="665"/>
      <c r="DU30" s="665"/>
      <c r="DV30" s="666"/>
      <c r="DW30" s="667">
        <v>12.9</v>
      </c>
      <c r="DX30" s="677"/>
      <c r="DY30" s="677"/>
      <c r="DZ30" s="677"/>
      <c r="EA30" s="677"/>
      <c r="EB30" s="677"/>
      <c r="EC30" s="698"/>
    </row>
    <row r="31" spans="2:133" ht="11.25" customHeight="1" x14ac:dyDescent="0.15">
      <c r="B31" s="661" t="s">
        <v>315</v>
      </c>
      <c r="C31" s="662"/>
      <c r="D31" s="662"/>
      <c r="E31" s="662"/>
      <c r="F31" s="662"/>
      <c r="G31" s="662"/>
      <c r="H31" s="662"/>
      <c r="I31" s="662"/>
      <c r="J31" s="662"/>
      <c r="K31" s="662"/>
      <c r="L31" s="662"/>
      <c r="M31" s="662"/>
      <c r="N31" s="662"/>
      <c r="O31" s="662"/>
      <c r="P31" s="662"/>
      <c r="Q31" s="663"/>
      <c r="R31" s="664">
        <v>3082</v>
      </c>
      <c r="S31" s="665"/>
      <c r="T31" s="665"/>
      <c r="U31" s="665"/>
      <c r="V31" s="665"/>
      <c r="W31" s="665"/>
      <c r="X31" s="665"/>
      <c r="Y31" s="666"/>
      <c r="Z31" s="691">
        <v>0.1</v>
      </c>
      <c r="AA31" s="691"/>
      <c r="AB31" s="691"/>
      <c r="AC31" s="691"/>
      <c r="AD31" s="692" t="s">
        <v>131</v>
      </c>
      <c r="AE31" s="692"/>
      <c r="AF31" s="692"/>
      <c r="AG31" s="692"/>
      <c r="AH31" s="692"/>
      <c r="AI31" s="692"/>
      <c r="AJ31" s="692"/>
      <c r="AK31" s="692"/>
      <c r="AL31" s="667" t="s">
        <v>131</v>
      </c>
      <c r="AM31" s="668"/>
      <c r="AN31" s="668"/>
      <c r="AO31" s="693"/>
      <c r="AP31" s="737" t="s">
        <v>316</v>
      </c>
      <c r="AQ31" s="738"/>
      <c r="AR31" s="738"/>
      <c r="AS31" s="738"/>
      <c r="AT31" s="743" t="s">
        <v>317</v>
      </c>
      <c r="AU31" s="217"/>
      <c r="AV31" s="217"/>
      <c r="AW31" s="217"/>
      <c r="AX31" s="730" t="s">
        <v>194</v>
      </c>
      <c r="AY31" s="731"/>
      <c r="AZ31" s="731"/>
      <c r="BA31" s="731"/>
      <c r="BB31" s="731"/>
      <c r="BC31" s="731"/>
      <c r="BD31" s="731"/>
      <c r="BE31" s="731"/>
      <c r="BF31" s="732"/>
      <c r="BG31" s="733">
        <v>99.2</v>
      </c>
      <c r="BH31" s="734"/>
      <c r="BI31" s="734"/>
      <c r="BJ31" s="734"/>
      <c r="BK31" s="734"/>
      <c r="BL31" s="734"/>
      <c r="BM31" s="735">
        <v>98.4</v>
      </c>
      <c r="BN31" s="734"/>
      <c r="BO31" s="734"/>
      <c r="BP31" s="734"/>
      <c r="BQ31" s="736"/>
      <c r="BR31" s="733">
        <v>73.3</v>
      </c>
      <c r="BS31" s="734"/>
      <c r="BT31" s="734"/>
      <c r="BU31" s="734"/>
      <c r="BV31" s="734"/>
      <c r="BW31" s="734"/>
      <c r="BX31" s="735">
        <v>71.8</v>
      </c>
      <c r="BY31" s="734"/>
      <c r="BZ31" s="734"/>
      <c r="CA31" s="734"/>
      <c r="CB31" s="736"/>
      <c r="CD31" s="753"/>
      <c r="CE31" s="754"/>
      <c r="CF31" s="706" t="s">
        <v>318</v>
      </c>
      <c r="CG31" s="703"/>
      <c r="CH31" s="703"/>
      <c r="CI31" s="703"/>
      <c r="CJ31" s="703"/>
      <c r="CK31" s="703"/>
      <c r="CL31" s="703"/>
      <c r="CM31" s="703"/>
      <c r="CN31" s="703"/>
      <c r="CO31" s="703"/>
      <c r="CP31" s="703"/>
      <c r="CQ31" s="704"/>
      <c r="CR31" s="664">
        <v>6200</v>
      </c>
      <c r="CS31" s="675"/>
      <c r="CT31" s="675"/>
      <c r="CU31" s="675"/>
      <c r="CV31" s="675"/>
      <c r="CW31" s="675"/>
      <c r="CX31" s="675"/>
      <c r="CY31" s="676"/>
      <c r="CZ31" s="667">
        <v>0.2</v>
      </c>
      <c r="DA31" s="677"/>
      <c r="DB31" s="677"/>
      <c r="DC31" s="678"/>
      <c r="DD31" s="670">
        <v>6200</v>
      </c>
      <c r="DE31" s="675"/>
      <c r="DF31" s="675"/>
      <c r="DG31" s="675"/>
      <c r="DH31" s="675"/>
      <c r="DI31" s="675"/>
      <c r="DJ31" s="675"/>
      <c r="DK31" s="676"/>
      <c r="DL31" s="670">
        <v>6200</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15">
      <c r="B32" s="661" t="s">
        <v>319</v>
      </c>
      <c r="C32" s="662"/>
      <c r="D32" s="662"/>
      <c r="E32" s="662"/>
      <c r="F32" s="662"/>
      <c r="G32" s="662"/>
      <c r="H32" s="662"/>
      <c r="I32" s="662"/>
      <c r="J32" s="662"/>
      <c r="K32" s="662"/>
      <c r="L32" s="662"/>
      <c r="M32" s="662"/>
      <c r="N32" s="662"/>
      <c r="O32" s="662"/>
      <c r="P32" s="662"/>
      <c r="Q32" s="663"/>
      <c r="R32" s="664">
        <v>360921</v>
      </c>
      <c r="S32" s="665"/>
      <c r="T32" s="665"/>
      <c r="U32" s="665"/>
      <c r="V32" s="665"/>
      <c r="W32" s="665"/>
      <c r="X32" s="665"/>
      <c r="Y32" s="666"/>
      <c r="Z32" s="691">
        <v>11.1</v>
      </c>
      <c r="AA32" s="691"/>
      <c r="AB32" s="691"/>
      <c r="AC32" s="691"/>
      <c r="AD32" s="692" t="s">
        <v>131</v>
      </c>
      <c r="AE32" s="692"/>
      <c r="AF32" s="692"/>
      <c r="AG32" s="692"/>
      <c r="AH32" s="692"/>
      <c r="AI32" s="692"/>
      <c r="AJ32" s="692"/>
      <c r="AK32" s="692"/>
      <c r="AL32" s="667" t="s">
        <v>131</v>
      </c>
      <c r="AM32" s="668"/>
      <c r="AN32" s="668"/>
      <c r="AO32" s="693"/>
      <c r="AP32" s="739"/>
      <c r="AQ32" s="740"/>
      <c r="AR32" s="740"/>
      <c r="AS32" s="740"/>
      <c r="AT32" s="744"/>
      <c r="AU32" s="216" t="s">
        <v>320</v>
      </c>
      <c r="AV32" s="216"/>
      <c r="AW32" s="216"/>
      <c r="AX32" s="661" t="s">
        <v>321</v>
      </c>
      <c r="AY32" s="662"/>
      <c r="AZ32" s="662"/>
      <c r="BA32" s="662"/>
      <c r="BB32" s="662"/>
      <c r="BC32" s="662"/>
      <c r="BD32" s="662"/>
      <c r="BE32" s="662"/>
      <c r="BF32" s="663"/>
      <c r="BG32" s="746">
        <v>98.3</v>
      </c>
      <c r="BH32" s="675"/>
      <c r="BI32" s="675"/>
      <c r="BJ32" s="675"/>
      <c r="BK32" s="675"/>
      <c r="BL32" s="675"/>
      <c r="BM32" s="668">
        <v>95.7</v>
      </c>
      <c r="BN32" s="747"/>
      <c r="BO32" s="747"/>
      <c r="BP32" s="747"/>
      <c r="BQ32" s="702"/>
      <c r="BR32" s="746">
        <v>98.8</v>
      </c>
      <c r="BS32" s="675"/>
      <c r="BT32" s="675"/>
      <c r="BU32" s="675"/>
      <c r="BV32" s="675"/>
      <c r="BW32" s="675"/>
      <c r="BX32" s="668">
        <v>96.1</v>
      </c>
      <c r="BY32" s="747"/>
      <c r="BZ32" s="747"/>
      <c r="CA32" s="747"/>
      <c r="CB32" s="702"/>
      <c r="CD32" s="755"/>
      <c r="CE32" s="756"/>
      <c r="CF32" s="706" t="s">
        <v>322</v>
      </c>
      <c r="CG32" s="703"/>
      <c r="CH32" s="703"/>
      <c r="CI32" s="703"/>
      <c r="CJ32" s="703"/>
      <c r="CK32" s="703"/>
      <c r="CL32" s="703"/>
      <c r="CM32" s="703"/>
      <c r="CN32" s="703"/>
      <c r="CO32" s="703"/>
      <c r="CP32" s="703"/>
      <c r="CQ32" s="704"/>
      <c r="CR32" s="664" t="s">
        <v>131</v>
      </c>
      <c r="CS32" s="665"/>
      <c r="CT32" s="665"/>
      <c r="CU32" s="665"/>
      <c r="CV32" s="665"/>
      <c r="CW32" s="665"/>
      <c r="CX32" s="665"/>
      <c r="CY32" s="666"/>
      <c r="CZ32" s="667" t="s">
        <v>131</v>
      </c>
      <c r="DA32" s="677"/>
      <c r="DB32" s="677"/>
      <c r="DC32" s="678"/>
      <c r="DD32" s="670" t="s">
        <v>131</v>
      </c>
      <c r="DE32" s="665"/>
      <c r="DF32" s="665"/>
      <c r="DG32" s="665"/>
      <c r="DH32" s="665"/>
      <c r="DI32" s="665"/>
      <c r="DJ32" s="665"/>
      <c r="DK32" s="666"/>
      <c r="DL32" s="670" t="s">
        <v>131</v>
      </c>
      <c r="DM32" s="665"/>
      <c r="DN32" s="665"/>
      <c r="DO32" s="665"/>
      <c r="DP32" s="665"/>
      <c r="DQ32" s="665"/>
      <c r="DR32" s="665"/>
      <c r="DS32" s="665"/>
      <c r="DT32" s="665"/>
      <c r="DU32" s="665"/>
      <c r="DV32" s="666"/>
      <c r="DW32" s="667" t="s">
        <v>131</v>
      </c>
      <c r="DX32" s="677"/>
      <c r="DY32" s="677"/>
      <c r="DZ32" s="677"/>
      <c r="EA32" s="677"/>
      <c r="EB32" s="677"/>
      <c r="EC32" s="698"/>
    </row>
    <row r="33" spans="2:133" ht="11.25" customHeight="1" x14ac:dyDescent="0.15">
      <c r="B33" s="727" t="s">
        <v>323</v>
      </c>
      <c r="C33" s="728"/>
      <c r="D33" s="728"/>
      <c r="E33" s="728"/>
      <c r="F33" s="728"/>
      <c r="G33" s="728"/>
      <c r="H33" s="728"/>
      <c r="I33" s="728"/>
      <c r="J33" s="728"/>
      <c r="K33" s="728"/>
      <c r="L33" s="728"/>
      <c r="M33" s="728"/>
      <c r="N33" s="728"/>
      <c r="O33" s="728"/>
      <c r="P33" s="728"/>
      <c r="Q33" s="729"/>
      <c r="R33" s="664" t="s">
        <v>131</v>
      </c>
      <c r="S33" s="665"/>
      <c r="T33" s="665"/>
      <c r="U33" s="665"/>
      <c r="V33" s="665"/>
      <c r="W33" s="665"/>
      <c r="X33" s="665"/>
      <c r="Y33" s="666"/>
      <c r="Z33" s="691" t="s">
        <v>131</v>
      </c>
      <c r="AA33" s="691"/>
      <c r="AB33" s="691"/>
      <c r="AC33" s="691"/>
      <c r="AD33" s="692" t="s">
        <v>131</v>
      </c>
      <c r="AE33" s="692"/>
      <c r="AF33" s="692"/>
      <c r="AG33" s="692"/>
      <c r="AH33" s="692"/>
      <c r="AI33" s="692"/>
      <c r="AJ33" s="692"/>
      <c r="AK33" s="692"/>
      <c r="AL33" s="667" t="s">
        <v>131</v>
      </c>
      <c r="AM33" s="668"/>
      <c r="AN33" s="668"/>
      <c r="AO33" s="693"/>
      <c r="AP33" s="741"/>
      <c r="AQ33" s="742"/>
      <c r="AR33" s="742"/>
      <c r="AS33" s="742"/>
      <c r="AT33" s="745"/>
      <c r="AU33" s="218"/>
      <c r="AV33" s="218"/>
      <c r="AW33" s="218"/>
      <c r="AX33" s="641" t="s">
        <v>324</v>
      </c>
      <c r="AY33" s="642"/>
      <c r="AZ33" s="642"/>
      <c r="BA33" s="642"/>
      <c r="BB33" s="642"/>
      <c r="BC33" s="642"/>
      <c r="BD33" s="642"/>
      <c r="BE33" s="642"/>
      <c r="BF33" s="643"/>
      <c r="BG33" s="726">
        <v>99.8</v>
      </c>
      <c r="BH33" s="645"/>
      <c r="BI33" s="645"/>
      <c r="BJ33" s="645"/>
      <c r="BK33" s="645"/>
      <c r="BL33" s="645"/>
      <c r="BM33" s="683">
        <v>99.5</v>
      </c>
      <c r="BN33" s="645"/>
      <c r="BO33" s="645"/>
      <c r="BP33" s="645"/>
      <c r="BQ33" s="694"/>
      <c r="BR33" s="726">
        <v>66</v>
      </c>
      <c r="BS33" s="645"/>
      <c r="BT33" s="645"/>
      <c r="BU33" s="645"/>
      <c r="BV33" s="645"/>
      <c r="BW33" s="645"/>
      <c r="BX33" s="683">
        <v>65.099999999999994</v>
      </c>
      <c r="BY33" s="645"/>
      <c r="BZ33" s="645"/>
      <c r="CA33" s="645"/>
      <c r="CB33" s="694"/>
      <c r="CD33" s="706" t="s">
        <v>325</v>
      </c>
      <c r="CE33" s="703"/>
      <c r="CF33" s="703"/>
      <c r="CG33" s="703"/>
      <c r="CH33" s="703"/>
      <c r="CI33" s="703"/>
      <c r="CJ33" s="703"/>
      <c r="CK33" s="703"/>
      <c r="CL33" s="703"/>
      <c r="CM33" s="703"/>
      <c r="CN33" s="703"/>
      <c r="CO33" s="703"/>
      <c r="CP33" s="703"/>
      <c r="CQ33" s="704"/>
      <c r="CR33" s="664">
        <v>1846875</v>
      </c>
      <c r="CS33" s="675"/>
      <c r="CT33" s="675"/>
      <c r="CU33" s="675"/>
      <c r="CV33" s="675"/>
      <c r="CW33" s="675"/>
      <c r="CX33" s="675"/>
      <c r="CY33" s="676"/>
      <c r="CZ33" s="667">
        <v>59.6</v>
      </c>
      <c r="DA33" s="677"/>
      <c r="DB33" s="677"/>
      <c r="DC33" s="678"/>
      <c r="DD33" s="670">
        <v>1304281</v>
      </c>
      <c r="DE33" s="675"/>
      <c r="DF33" s="675"/>
      <c r="DG33" s="675"/>
      <c r="DH33" s="675"/>
      <c r="DI33" s="675"/>
      <c r="DJ33" s="675"/>
      <c r="DK33" s="676"/>
      <c r="DL33" s="670">
        <v>792824</v>
      </c>
      <c r="DM33" s="675"/>
      <c r="DN33" s="675"/>
      <c r="DO33" s="675"/>
      <c r="DP33" s="675"/>
      <c r="DQ33" s="675"/>
      <c r="DR33" s="675"/>
      <c r="DS33" s="675"/>
      <c r="DT33" s="675"/>
      <c r="DU33" s="675"/>
      <c r="DV33" s="676"/>
      <c r="DW33" s="667">
        <v>47.1</v>
      </c>
      <c r="DX33" s="677"/>
      <c r="DY33" s="677"/>
      <c r="DZ33" s="677"/>
      <c r="EA33" s="677"/>
      <c r="EB33" s="677"/>
      <c r="EC33" s="698"/>
    </row>
    <row r="34" spans="2:133" ht="11.25" customHeight="1" x14ac:dyDescent="0.15">
      <c r="B34" s="661" t="s">
        <v>326</v>
      </c>
      <c r="C34" s="662"/>
      <c r="D34" s="662"/>
      <c r="E34" s="662"/>
      <c r="F34" s="662"/>
      <c r="G34" s="662"/>
      <c r="H34" s="662"/>
      <c r="I34" s="662"/>
      <c r="J34" s="662"/>
      <c r="K34" s="662"/>
      <c r="L34" s="662"/>
      <c r="M34" s="662"/>
      <c r="N34" s="662"/>
      <c r="O34" s="662"/>
      <c r="P34" s="662"/>
      <c r="Q34" s="663"/>
      <c r="R34" s="664">
        <v>62376</v>
      </c>
      <c r="S34" s="665"/>
      <c r="T34" s="665"/>
      <c r="U34" s="665"/>
      <c r="V34" s="665"/>
      <c r="W34" s="665"/>
      <c r="X34" s="665"/>
      <c r="Y34" s="666"/>
      <c r="Z34" s="691">
        <v>1.9</v>
      </c>
      <c r="AA34" s="691"/>
      <c r="AB34" s="691"/>
      <c r="AC34" s="691"/>
      <c r="AD34" s="692" t="s">
        <v>131</v>
      </c>
      <c r="AE34" s="692"/>
      <c r="AF34" s="692"/>
      <c r="AG34" s="692"/>
      <c r="AH34" s="692"/>
      <c r="AI34" s="692"/>
      <c r="AJ34" s="692"/>
      <c r="AK34" s="692"/>
      <c r="AL34" s="667" t="s">
        <v>131</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327</v>
      </c>
      <c r="CE34" s="703"/>
      <c r="CF34" s="703"/>
      <c r="CG34" s="703"/>
      <c r="CH34" s="703"/>
      <c r="CI34" s="703"/>
      <c r="CJ34" s="703"/>
      <c r="CK34" s="703"/>
      <c r="CL34" s="703"/>
      <c r="CM34" s="703"/>
      <c r="CN34" s="703"/>
      <c r="CO34" s="703"/>
      <c r="CP34" s="703"/>
      <c r="CQ34" s="704"/>
      <c r="CR34" s="664">
        <v>596200</v>
      </c>
      <c r="CS34" s="665"/>
      <c r="CT34" s="665"/>
      <c r="CU34" s="665"/>
      <c r="CV34" s="665"/>
      <c r="CW34" s="665"/>
      <c r="CX34" s="665"/>
      <c r="CY34" s="666"/>
      <c r="CZ34" s="667">
        <v>19.2</v>
      </c>
      <c r="DA34" s="677"/>
      <c r="DB34" s="677"/>
      <c r="DC34" s="678"/>
      <c r="DD34" s="670">
        <v>314998</v>
      </c>
      <c r="DE34" s="665"/>
      <c r="DF34" s="665"/>
      <c r="DG34" s="665"/>
      <c r="DH34" s="665"/>
      <c r="DI34" s="665"/>
      <c r="DJ34" s="665"/>
      <c r="DK34" s="666"/>
      <c r="DL34" s="670">
        <v>312347</v>
      </c>
      <c r="DM34" s="665"/>
      <c r="DN34" s="665"/>
      <c r="DO34" s="665"/>
      <c r="DP34" s="665"/>
      <c r="DQ34" s="665"/>
      <c r="DR34" s="665"/>
      <c r="DS34" s="665"/>
      <c r="DT34" s="665"/>
      <c r="DU34" s="665"/>
      <c r="DV34" s="666"/>
      <c r="DW34" s="667">
        <v>18.600000000000001</v>
      </c>
      <c r="DX34" s="677"/>
      <c r="DY34" s="677"/>
      <c r="DZ34" s="677"/>
      <c r="EA34" s="677"/>
      <c r="EB34" s="677"/>
      <c r="EC34" s="698"/>
    </row>
    <row r="35" spans="2:133" ht="11.25" customHeight="1" x14ac:dyDescent="0.15">
      <c r="B35" s="661" t="s">
        <v>328</v>
      </c>
      <c r="C35" s="662"/>
      <c r="D35" s="662"/>
      <c r="E35" s="662"/>
      <c r="F35" s="662"/>
      <c r="G35" s="662"/>
      <c r="H35" s="662"/>
      <c r="I35" s="662"/>
      <c r="J35" s="662"/>
      <c r="K35" s="662"/>
      <c r="L35" s="662"/>
      <c r="M35" s="662"/>
      <c r="N35" s="662"/>
      <c r="O35" s="662"/>
      <c r="P35" s="662"/>
      <c r="Q35" s="663"/>
      <c r="R35" s="664">
        <v>9450</v>
      </c>
      <c r="S35" s="665"/>
      <c r="T35" s="665"/>
      <c r="U35" s="665"/>
      <c r="V35" s="665"/>
      <c r="W35" s="665"/>
      <c r="X35" s="665"/>
      <c r="Y35" s="666"/>
      <c r="Z35" s="691">
        <v>0.3</v>
      </c>
      <c r="AA35" s="691"/>
      <c r="AB35" s="691"/>
      <c r="AC35" s="691"/>
      <c r="AD35" s="692" t="s">
        <v>131</v>
      </c>
      <c r="AE35" s="692"/>
      <c r="AF35" s="692"/>
      <c r="AG35" s="692"/>
      <c r="AH35" s="692"/>
      <c r="AI35" s="692"/>
      <c r="AJ35" s="692"/>
      <c r="AK35" s="692"/>
      <c r="AL35" s="667" t="s">
        <v>131</v>
      </c>
      <c r="AM35" s="668"/>
      <c r="AN35" s="668"/>
      <c r="AO35" s="693"/>
      <c r="AP35" s="221"/>
      <c r="AQ35" s="723" t="s">
        <v>329</v>
      </c>
      <c r="AR35" s="724"/>
      <c r="AS35" s="724"/>
      <c r="AT35" s="724"/>
      <c r="AU35" s="724"/>
      <c r="AV35" s="724"/>
      <c r="AW35" s="724"/>
      <c r="AX35" s="724"/>
      <c r="AY35" s="724"/>
      <c r="AZ35" s="724"/>
      <c r="BA35" s="724"/>
      <c r="BB35" s="724"/>
      <c r="BC35" s="724"/>
      <c r="BD35" s="724"/>
      <c r="BE35" s="724"/>
      <c r="BF35" s="725"/>
      <c r="BG35" s="723" t="s">
        <v>330</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331</v>
      </c>
      <c r="CE35" s="703"/>
      <c r="CF35" s="703"/>
      <c r="CG35" s="703"/>
      <c r="CH35" s="703"/>
      <c r="CI35" s="703"/>
      <c r="CJ35" s="703"/>
      <c r="CK35" s="703"/>
      <c r="CL35" s="703"/>
      <c r="CM35" s="703"/>
      <c r="CN35" s="703"/>
      <c r="CO35" s="703"/>
      <c r="CP35" s="703"/>
      <c r="CQ35" s="704"/>
      <c r="CR35" s="664">
        <v>151909</v>
      </c>
      <c r="CS35" s="675"/>
      <c r="CT35" s="675"/>
      <c r="CU35" s="675"/>
      <c r="CV35" s="675"/>
      <c r="CW35" s="675"/>
      <c r="CX35" s="675"/>
      <c r="CY35" s="676"/>
      <c r="CZ35" s="667">
        <v>4.9000000000000004</v>
      </c>
      <c r="DA35" s="677"/>
      <c r="DB35" s="677"/>
      <c r="DC35" s="678"/>
      <c r="DD35" s="670">
        <v>147062</v>
      </c>
      <c r="DE35" s="675"/>
      <c r="DF35" s="675"/>
      <c r="DG35" s="675"/>
      <c r="DH35" s="675"/>
      <c r="DI35" s="675"/>
      <c r="DJ35" s="675"/>
      <c r="DK35" s="676"/>
      <c r="DL35" s="670">
        <v>147062</v>
      </c>
      <c r="DM35" s="675"/>
      <c r="DN35" s="675"/>
      <c r="DO35" s="675"/>
      <c r="DP35" s="675"/>
      <c r="DQ35" s="675"/>
      <c r="DR35" s="675"/>
      <c r="DS35" s="675"/>
      <c r="DT35" s="675"/>
      <c r="DU35" s="675"/>
      <c r="DV35" s="676"/>
      <c r="DW35" s="667">
        <v>8.6999999999999993</v>
      </c>
      <c r="DX35" s="677"/>
      <c r="DY35" s="677"/>
      <c r="DZ35" s="677"/>
      <c r="EA35" s="677"/>
      <c r="EB35" s="677"/>
      <c r="EC35" s="698"/>
    </row>
    <row r="36" spans="2:133" ht="11.25" customHeight="1" x14ac:dyDescent="0.15">
      <c r="B36" s="661" t="s">
        <v>332</v>
      </c>
      <c r="C36" s="662"/>
      <c r="D36" s="662"/>
      <c r="E36" s="662"/>
      <c r="F36" s="662"/>
      <c r="G36" s="662"/>
      <c r="H36" s="662"/>
      <c r="I36" s="662"/>
      <c r="J36" s="662"/>
      <c r="K36" s="662"/>
      <c r="L36" s="662"/>
      <c r="M36" s="662"/>
      <c r="N36" s="662"/>
      <c r="O36" s="662"/>
      <c r="P36" s="662"/>
      <c r="Q36" s="663"/>
      <c r="R36" s="664">
        <v>441458</v>
      </c>
      <c r="S36" s="665"/>
      <c r="T36" s="665"/>
      <c r="U36" s="665"/>
      <c r="V36" s="665"/>
      <c r="W36" s="665"/>
      <c r="X36" s="665"/>
      <c r="Y36" s="666"/>
      <c r="Z36" s="691">
        <v>13.6</v>
      </c>
      <c r="AA36" s="691"/>
      <c r="AB36" s="691"/>
      <c r="AC36" s="691"/>
      <c r="AD36" s="692" t="s">
        <v>131</v>
      </c>
      <c r="AE36" s="692"/>
      <c r="AF36" s="692"/>
      <c r="AG36" s="692"/>
      <c r="AH36" s="692"/>
      <c r="AI36" s="692"/>
      <c r="AJ36" s="692"/>
      <c r="AK36" s="692"/>
      <c r="AL36" s="667" t="s">
        <v>186</v>
      </c>
      <c r="AM36" s="668"/>
      <c r="AN36" s="668"/>
      <c r="AO36" s="693"/>
      <c r="AP36" s="221"/>
      <c r="AQ36" s="714" t="s">
        <v>333</v>
      </c>
      <c r="AR36" s="715"/>
      <c r="AS36" s="715"/>
      <c r="AT36" s="715"/>
      <c r="AU36" s="715"/>
      <c r="AV36" s="715"/>
      <c r="AW36" s="715"/>
      <c r="AX36" s="715"/>
      <c r="AY36" s="716"/>
      <c r="AZ36" s="717">
        <v>197394</v>
      </c>
      <c r="BA36" s="718"/>
      <c r="BB36" s="718"/>
      <c r="BC36" s="718"/>
      <c r="BD36" s="718"/>
      <c r="BE36" s="718"/>
      <c r="BF36" s="719"/>
      <c r="BG36" s="720" t="s">
        <v>334</v>
      </c>
      <c r="BH36" s="721"/>
      <c r="BI36" s="721"/>
      <c r="BJ36" s="721"/>
      <c r="BK36" s="721"/>
      <c r="BL36" s="721"/>
      <c r="BM36" s="721"/>
      <c r="BN36" s="721"/>
      <c r="BO36" s="721"/>
      <c r="BP36" s="721"/>
      <c r="BQ36" s="721"/>
      <c r="BR36" s="721"/>
      <c r="BS36" s="721"/>
      <c r="BT36" s="721"/>
      <c r="BU36" s="722"/>
      <c r="BV36" s="717" t="s">
        <v>131</v>
      </c>
      <c r="BW36" s="718"/>
      <c r="BX36" s="718"/>
      <c r="BY36" s="718"/>
      <c r="BZ36" s="718"/>
      <c r="CA36" s="718"/>
      <c r="CB36" s="719"/>
      <c r="CD36" s="706" t="s">
        <v>335</v>
      </c>
      <c r="CE36" s="703"/>
      <c r="CF36" s="703"/>
      <c r="CG36" s="703"/>
      <c r="CH36" s="703"/>
      <c r="CI36" s="703"/>
      <c r="CJ36" s="703"/>
      <c r="CK36" s="703"/>
      <c r="CL36" s="703"/>
      <c r="CM36" s="703"/>
      <c r="CN36" s="703"/>
      <c r="CO36" s="703"/>
      <c r="CP36" s="703"/>
      <c r="CQ36" s="704"/>
      <c r="CR36" s="664">
        <v>531823</v>
      </c>
      <c r="CS36" s="665"/>
      <c r="CT36" s="665"/>
      <c r="CU36" s="665"/>
      <c r="CV36" s="665"/>
      <c r="CW36" s="665"/>
      <c r="CX36" s="665"/>
      <c r="CY36" s="666"/>
      <c r="CZ36" s="667">
        <v>17.2</v>
      </c>
      <c r="DA36" s="677"/>
      <c r="DB36" s="677"/>
      <c r="DC36" s="678"/>
      <c r="DD36" s="670">
        <v>311281</v>
      </c>
      <c r="DE36" s="665"/>
      <c r="DF36" s="665"/>
      <c r="DG36" s="665"/>
      <c r="DH36" s="665"/>
      <c r="DI36" s="665"/>
      <c r="DJ36" s="665"/>
      <c r="DK36" s="666"/>
      <c r="DL36" s="670">
        <v>257644</v>
      </c>
      <c r="DM36" s="665"/>
      <c r="DN36" s="665"/>
      <c r="DO36" s="665"/>
      <c r="DP36" s="665"/>
      <c r="DQ36" s="665"/>
      <c r="DR36" s="665"/>
      <c r="DS36" s="665"/>
      <c r="DT36" s="665"/>
      <c r="DU36" s="665"/>
      <c r="DV36" s="666"/>
      <c r="DW36" s="667">
        <v>15.3</v>
      </c>
      <c r="DX36" s="677"/>
      <c r="DY36" s="677"/>
      <c r="DZ36" s="677"/>
      <c r="EA36" s="677"/>
      <c r="EB36" s="677"/>
      <c r="EC36" s="698"/>
    </row>
    <row r="37" spans="2:133" ht="11.25" customHeight="1" x14ac:dyDescent="0.15">
      <c r="B37" s="661" t="s">
        <v>336</v>
      </c>
      <c r="C37" s="662"/>
      <c r="D37" s="662"/>
      <c r="E37" s="662"/>
      <c r="F37" s="662"/>
      <c r="G37" s="662"/>
      <c r="H37" s="662"/>
      <c r="I37" s="662"/>
      <c r="J37" s="662"/>
      <c r="K37" s="662"/>
      <c r="L37" s="662"/>
      <c r="M37" s="662"/>
      <c r="N37" s="662"/>
      <c r="O37" s="662"/>
      <c r="P37" s="662"/>
      <c r="Q37" s="663"/>
      <c r="R37" s="664">
        <v>7097</v>
      </c>
      <c r="S37" s="665"/>
      <c r="T37" s="665"/>
      <c r="U37" s="665"/>
      <c r="V37" s="665"/>
      <c r="W37" s="665"/>
      <c r="X37" s="665"/>
      <c r="Y37" s="666"/>
      <c r="Z37" s="691">
        <v>0.2</v>
      </c>
      <c r="AA37" s="691"/>
      <c r="AB37" s="691"/>
      <c r="AC37" s="691"/>
      <c r="AD37" s="692" t="s">
        <v>131</v>
      </c>
      <c r="AE37" s="692"/>
      <c r="AF37" s="692"/>
      <c r="AG37" s="692"/>
      <c r="AH37" s="692"/>
      <c r="AI37" s="692"/>
      <c r="AJ37" s="692"/>
      <c r="AK37" s="692"/>
      <c r="AL37" s="667" t="s">
        <v>131</v>
      </c>
      <c r="AM37" s="668"/>
      <c r="AN37" s="668"/>
      <c r="AO37" s="693"/>
      <c r="AQ37" s="699" t="s">
        <v>337</v>
      </c>
      <c r="AR37" s="700"/>
      <c r="AS37" s="700"/>
      <c r="AT37" s="700"/>
      <c r="AU37" s="700"/>
      <c r="AV37" s="700"/>
      <c r="AW37" s="700"/>
      <c r="AX37" s="700"/>
      <c r="AY37" s="701"/>
      <c r="AZ37" s="664">
        <v>49584</v>
      </c>
      <c r="BA37" s="665"/>
      <c r="BB37" s="665"/>
      <c r="BC37" s="665"/>
      <c r="BD37" s="675"/>
      <c r="BE37" s="675"/>
      <c r="BF37" s="702"/>
      <c r="BG37" s="706" t="s">
        <v>338</v>
      </c>
      <c r="BH37" s="703"/>
      <c r="BI37" s="703"/>
      <c r="BJ37" s="703"/>
      <c r="BK37" s="703"/>
      <c r="BL37" s="703"/>
      <c r="BM37" s="703"/>
      <c r="BN37" s="703"/>
      <c r="BO37" s="703"/>
      <c r="BP37" s="703"/>
      <c r="BQ37" s="703"/>
      <c r="BR37" s="703"/>
      <c r="BS37" s="703"/>
      <c r="BT37" s="703"/>
      <c r="BU37" s="704"/>
      <c r="BV37" s="664" t="s">
        <v>131</v>
      </c>
      <c r="BW37" s="665"/>
      <c r="BX37" s="665"/>
      <c r="BY37" s="665"/>
      <c r="BZ37" s="665"/>
      <c r="CA37" s="665"/>
      <c r="CB37" s="705"/>
      <c r="CD37" s="706" t="s">
        <v>339</v>
      </c>
      <c r="CE37" s="703"/>
      <c r="CF37" s="703"/>
      <c r="CG37" s="703"/>
      <c r="CH37" s="703"/>
      <c r="CI37" s="703"/>
      <c r="CJ37" s="703"/>
      <c r="CK37" s="703"/>
      <c r="CL37" s="703"/>
      <c r="CM37" s="703"/>
      <c r="CN37" s="703"/>
      <c r="CO37" s="703"/>
      <c r="CP37" s="703"/>
      <c r="CQ37" s="704"/>
      <c r="CR37" s="664">
        <v>186951</v>
      </c>
      <c r="CS37" s="675"/>
      <c r="CT37" s="675"/>
      <c r="CU37" s="675"/>
      <c r="CV37" s="675"/>
      <c r="CW37" s="675"/>
      <c r="CX37" s="675"/>
      <c r="CY37" s="676"/>
      <c r="CZ37" s="667">
        <v>6</v>
      </c>
      <c r="DA37" s="677"/>
      <c r="DB37" s="677"/>
      <c r="DC37" s="678"/>
      <c r="DD37" s="670">
        <v>182809</v>
      </c>
      <c r="DE37" s="675"/>
      <c r="DF37" s="675"/>
      <c r="DG37" s="675"/>
      <c r="DH37" s="675"/>
      <c r="DI37" s="675"/>
      <c r="DJ37" s="675"/>
      <c r="DK37" s="676"/>
      <c r="DL37" s="670">
        <v>182372</v>
      </c>
      <c r="DM37" s="675"/>
      <c r="DN37" s="675"/>
      <c r="DO37" s="675"/>
      <c r="DP37" s="675"/>
      <c r="DQ37" s="675"/>
      <c r="DR37" s="675"/>
      <c r="DS37" s="675"/>
      <c r="DT37" s="675"/>
      <c r="DU37" s="675"/>
      <c r="DV37" s="676"/>
      <c r="DW37" s="667">
        <v>10.8</v>
      </c>
      <c r="DX37" s="677"/>
      <c r="DY37" s="677"/>
      <c r="DZ37" s="677"/>
      <c r="EA37" s="677"/>
      <c r="EB37" s="677"/>
      <c r="EC37" s="698"/>
    </row>
    <row r="38" spans="2:133" ht="11.25" customHeight="1" x14ac:dyDescent="0.15">
      <c r="B38" s="661" t="s">
        <v>340</v>
      </c>
      <c r="C38" s="662"/>
      <c r="D38" s="662"/>
      <c r="E38" s="662"/>
      <c r="F38" s="662"/>
      <c r="G38" s="662"/>
      <c r="H38" s="662"/>
      <c r="I38" s="662"/>
      <c r="J38" s="662"/>
      <c r="K38" s="662"/>
      <c r="L38" s="662"/>
      <c r="M38" s="662"/>
      <c r="N38" s="662"/>
      <c r="O38" s="662"/>
      <c r="P38" s="662"/>
      <c r="Q38" s="663"/>
      <c r="R38" s="664">
        <v>89312</v>
      </c>
      <c r="S38" s="665"/>
      <c r="T38" s="665"/>
      <c r="U38" s="665"/>
      <c r="V38" s="665"/>
      <c r="W38" s="665"/>
      <c r="X38" s="665"/>
      <c r="Y38" s="666"/>
      <c r="Z38" s="691">
        <v>2.8</v>
      </c>
      <c r="AA38" s="691"/>
      <c r="AB38" s="691"/>
      <c r="AC38" s="691"/>
      <c r="AD38" s="692" t="s">
        <v>131</v>
      </c>
      <c r="AE38" s="692"/>
      <c r="AF38" s="692"/>
      <c r="AG38" s="692"/>
      <c r="AH38" s="692"/>
      <c r="AI38" s="692"/>
      <c r="AJ38" s="692"/>
      <c r="AK38" s="692"/>
      <c r="AL38" s="667" t="s">
        <v>131</v>
      </c>
      <c r="AM38" s="668"/>
      <c r="AN38" s="668"/>
      <c r="AO38" s="693"/>
      <c r="AQ38" s="699" t="s">
        <v>341</v>
      </c>
      <c r="AR38" s="700"/>
      <c r="AS38" s="700"/>
      <c r="AT38" s="700"/>
      <c r="AU38" s="700"/>
      <c r="AV38" s="700"/>
      <c r="AW38" s="700"/>
      <c r="AX38" s="700"/>
      <c r="AY38" s="701"/>
      <c r="AZ38" s="664">
        <v>47252</v>
      </c>
      <c r="BA38" s="665"/>
      <c r="BB38" s="665"/>
      <c r="BC38" s="665"/>
      <c r="BD38" s="675"/>
      <c r="BE38" s="675"/>
      <c r="BF38" s="702"/>
      <c r="BG38" s="706" t="s">
        <v>342</v>
      </c>
      <c r="BH38" s="703"/>
      <c r="BI38" s="703"/>
      <c r="BJ38" s="703"/>
      <c r="BK38" s="703"/>
      <c r="BL38" s="703"/>
      <c r="BM38" s="703"/>
      <c r="BN38" s="703"/>
      <c r="BO38" s="703"/>
      <c r="BP38" s="703"/>
      <c r="BQ38" s="703"/>
      <c r="BR38" s="703"/>
      <c r="BS38" s="703"/>
      <c r="BT38" s="703"/>
      <c r="BU38" s="704"/>
      <c r="BV38" s="664">
        <v>175</v>
      </c>
      <c r="BW38" s="665"/>
      <c r="BX38" s="665"/>
      <c r="BY38" s="665"/>
      <c r="BZ38" s="665"/>
      <c r="CA38" s="665"/>
      <c r="CB38" s="705"/>
      <c r="CD38" s="706" t="s">
        <v>343</v>
      </c>
      <c r="CE38" s="703"/>
      <c r="CF38" s="703"/>
      <c r="CG38" s="703"/>
      <c r="CH38" s="703"/>
      <c r="CI38" s="703"/>
      <c r="CJ38" s="703"/>
      <c r="CK38" s="703"/>
      <c r="CL38" s="703"/>
      <c r="CM38" s="703"/>
      <c r="CN38" s="703"/>
      <c r="CO38" s="703"/>
      <c r="CP38" s="703"/>
      <c r="CQ38" s="704"/>
      <c r="CR38" s="664">
        <v>197394</v>
      </c>
      <c r="CS38" s="665"/>
      <c r="CT38" s="665"/>
      <c r="CU38" s="665"/>
      <c r="CV38" s="665"/>
      <c r="CW38" s="665"/>
      <c r="CX38" s="665"/>
      <c r="CY38" s="666"/>
      <c r="CZ38" s="667">
        <v>6.4</v>
      </c>
      <c r="DA38" s="677"/>
      <c r="DB38" s="677"/>
      <c r="DC38" s="678"/>
      <c r="DD38" s="670">
        <v>188579</v>
      </c>
      <c r="DE38" s="665"/>
      <c r="DF38" s="665"/>
      <c r="DG38" s="665"/>
      <c r="DH38" s="665"/>
      <c r="DI38" s="665"/>
      <c r="DJ38" s="665"/>
      <c r="DK38" s="666"/>
      <c r="DL38" s="670">
        <v>75771</v>
      </c>
      <c r="DM38" s="665"/>
      <c r="DN38" s="665"/>
      <c r="DO38" s="665"/>
      <c r="DP38" s="665"/>
      <c r="DQ38" s="665"/>
      <c r="DR38" s="665"/>
      <c r="DS38" s="665"/>
      <c r="DT38" s="665"/>
      <c r="DU38" s="665"/>
      <c r="DV38" s="666"/>
      <c r="DW38" s="667">
        <v>4.5</v>
      </c>
      <c r="DX38" s="677"/>
      <c r="DY38" s="677"/>
      <c r="DZ38" s="677"/>
      <c r="EA38" s="677"/>
      <c r="EB38" s="677"/>
      <c r="EC38" s="698"/>
    </row>
    <row r="39" spans="2:133" ht="11.25" customHeight="1" x14ac:dyDescent="0.15">
      <c r="B39" s="661" t="s">
        <v>344</v>
      </c>
      <c r="C39" s="662"/>
      <c r="D39" s="662"/>
      <c r="E39" s="662"/>
      <c r="F39" s="662"/>
      <c r="G39" s="662"/>
      <c r="H39" s="662"/>
      <c r="I39" s="662"/>
      <c r="J39" s="662"/>
      <c r="K39" s="662"/>
      <c r="L39" s="662"/>
      <c r="M39" s="662"/>
      <c r="N39" s="662"/>
      <c r="O39" s="662"/>
      <c r="P39" s="662"/>
      <c r="Q39" s="663"/>
      <c r="R39" s="664">
        <v>166328</v>
      </c>
      <c r="S39" s="665"/>
      <c r="T39" s="665"/>
      <c r="U39" s="665"/>
      <c r="V39" s="665"/>
      <c r="W39" s="665"/>
      <c r="X39" s="665"/>
      <c r="Y39" s="666"/>
      <c r="Z39" s="691">
        <v>5.0999999999999996</v>
      </c>
      <c r="AA39" s="691"/>
      <c r="AB39" s="691"/>
      <c r="AC39" s="691"/>
      <c r="AD39" s="692">
        <v>2</v>
      </c>
      <c r="AE39" s="692"/>
      <c r="AF39" s="692"/>
      <c r="AG39" s="692"/>
      <c r="AH39" s="692"/>
      <c r="AI39" s="692"/>
      <c r="AJ39" s="692"/>
      <c r="AK39" s="692"/>
      <c r="AL39" s="667">
        <v>0</v>
      </c>
      <c r="AM39" s="668"/>
      <c r="AN39" s="668"/>
      <c r="AO39" s="693"/>
      <c r="AQ39" s="699" t="s">
        <v>345</v>
      </c>
      <c r="AR39" s="700"/>
      <c r="AS39" s="700"/>
      <c r="AT39" s="700"/>
      <c r="AU39" s="700"/>
      <c r="AV39" s="700"/>
      <c r="AW39" s="700"/>
      <c r="AX39" s="700"/>
      <c r="AY39" s="701"/>
      <c r="AZ39" s="664">
        <v>33889</v>
      </c>
      <c r="BA39" s="665"/>
      <c r="BB39" s="665"/>
      <c r="BC39" s="665"/>
      <c r="BD39" s="675"/>
      <c r="BE39" s="675"/>
      <c r="BF39" s="702"/>
      <c r="BG39" s="706" t="s">
        <v>346</v>
      </c>
      <c r="BH39" s="703"/>
      <c r="BI39" s="703"/>
      <c r="BJ39" s="703"/>
      <c r="BK39" s="703"/>
      <c r="BL39" s="703"/>
      <c r="BM39" s="703"/>
      <c r="BN39" s="703"/>
      <c r="BO39" s="703"/>
      <c r="BP39" s="703"/>
      <c r="BQ39" s="703"/>
      <c r="BR39" s="703"/>
      <c r="BS39" s="703"/>
      <c r="BT39" s="703"/>
      <c r="BU39" s="704"/>
      <c r="BV39" s="664">
        <v>278</v>
      </c>
      <c r="BW39" s="665"/>
      <c r="BX39" s="665"/>
      <c r="BY39" s="665"/>
      <c r="BZ39" s="665"/>
      <c r="CA39" s="665"/>
      <c r="CB39" s="705"/>
      <c r="CD39" s="706" t="s">
        <v>347</v>
      </c>
      <c r="CE39" s="703"/>
      <c r="CF39" s="703"/>
      <c r="CG39" s="703"/>
      <c r="CH39" s="703"/>
      <c r="CI39" s="703"/>
      <c r="CJ39" s="703"/>
      <c r="CK39" s="703"/>
      <c r="CL39" s="703"/>
      <c r="CM39" s="703"/>
      <c r="CN39" s="703"/>
      <c r="CO39" s="703"/>
      <c r="CP39" s="703"/>
      <c r="CQ39" s="704"/>
      <c r="CR39" s="664">
        <v>369549</v>
      </c>
      <c r="CS39" s="675"/>
      <c r="CT39" s="675"/>
      <c r="CU39" s="675"/>
      <c r="CV39" s="675"/>
      <c r="CW39" s="675"/>
      <c r="CX39" s="675"/>
      <c r="CY39" s="676"/>
      <c r="CZ39" s="667">
        <v>11.9</v>
      </c>
      <c r="DA39" s="677"/>
      <c r="DB39" s="677"/>
      <c r="DC39" s="678"/>
      <c r="DD39" s="670">
        <v>342361</v>
      </c>
      <c r="DE39" s="675"/>
      <c r="DF39" s="675"/>
      <c r="DG39" s="675"/>
      <c r="DH39" s="675"/>
      <c r="DI39" s="675"/>
      <c r="DJ39" s="675"/>
      <c r="DK39" s="676"/>
      <c r="DL39" s="670" t="s">
        <v>131</v>
      </c>
      <c r="DM39" s="675"/>
      <c r="DN39" s="675"/>
      <c r="DO39" s="675"/>
      <c r="DP39" s="675"/>
      <c r="DQ39" s="675"/>
      <c r="DR39" s="675"/>
      <c r="DS39" s="675"/>
      <c r="DT39" s="675"/>
      <c r="DU39" s="675"/>
      <c r="DV39" s="676"/>
      <c r="DW39" s="667" t="s">
        <v>131</v>
      </c>
      <c r="DX39" s="677"/>
      <c r="DY39" s="677"/>
      <c r="DZ39" s="677"/>
      <c r="EA39" s="677"/>
      <c r="EB39" s="677"/>
      <c r="EC39" s="698"/>
    </row>
    <row r="40" spans="2:133" ht="11.25" customHeight="1" x14ac:dyDescent="0.15">
      <c r="B40" s="661" t="s">
        <v>348</v>
      </c>
      <c r="C40" s="662"/>
      <c r="D40" s="662"/>
      <c r="E40" s="662"/>
      <c r="F40" s="662"/>
      <c r="G40" s="662"/>
      <c r="H40" s="662"/>
      <c r="I40" s="662"/>
      <c r="J40" s="662"/>
      <c r="K40" s="662"/>
      <c r="L40" s="662"/>
      <c r="M40" s="662"/>
      <c r="N40" s="662"/>
      <c r="O40" s="662"/>
      <c r="P40" s="662"/>
      <c r="Q40" s="663"/>
      <c r="R40" s="664">
        <v>309627</v>
      </c>
      <c r="S40" s="665"/>
      <c r="T40" s="665"/>
      <c r="U40" s="665"/>
      <c r="V40" s="665"/>
      <c r="W40" s="665"/>
      <c r="X40" s="665"/>
      <c r="Y40" s="666"/>
      <c r="Z40" s="691">
        <v>9.6</v>
      </c>
      <c r="AA40" s="691"/>
      <c r="AB40" s="691"/>
      <c r="AC40" s="691"/>
      <c r="AD40" s="692" t="s">
        <v>131</v>
      </c>
      <c r="AE40" s="692"/>
      <c r="AF40" s="692"/>
      <c r="AG40" s="692"/>
      <c r="AH40" s="692"/>
      <c r="AI40" s="692"/>
      <c r="AJ40" s="692"/>
      <c r="AK40" s="692"/>
      <c r="AL40" s="667" t="s">
        <v>131</v>
      </c>
      <c r="AM40" s="668"/>
      <c r="AN40" s="668"/>
      <c r="AO40" s="693"/>
      <c r="AQ40" s="699" t="s">
        <v>349</v>
      </c>
      <c r="AR40" s="700"/>
      <c r="AS40" s="700"/>
      <c r="AT40" s="700"/>
      <c r="AU40" s="700"/>
      <c r="AV40" s="700"/>
      <c r="AW40" s="700"/>
      <c r="AX40" s="700"/>
      <c r="AY40" s="701"/>
      <c r="AZ40" s="664" t="s">
        <v>131</v>
      </c>
      <c r="BA40" s="665"/>
      <c r="BB40" s="665"/>
      <c r="BC40" s="665"/>
      <c r="BD40" s="675"/>
      <c r="BE40" s="675"/>
      <c r="BF40" s="702"/>
      <c r="BG40" s="707" t="s">
        <v>350</v>
      </c>
      <c r="BH40" s="708"/>
      <c r="BI40" s="708"/>
      <c r="BJ40" s="708"/>
      <c r="BK40" s="708"/>
      <c r="BL40" s="222"/>
      <c r="BM40" s="703" t="s">
        <v>351</v>
      </c>
      <c r="BN40" s="703"/>
      <c r="BO40" s="703"/>
      <c r="BP40" s="703"/>
      <c r="BQ40" s="703"/>
      <c r="BR40" s="703"/>
      <c r="BS40" s="703"/>
      <c r="BT40" s="703"/>
      <c r="BU40" s="704"/>
      <c r="BV40" s="664">
        <v>94</v>
      </c>
      <c r="BW40" s="665"/>
      <c r="BX40" s="665"/>
      <c r="BY40" s="665"/>
      <c r="BZ40" s="665"/>
      <c r="CA40" s="665"/>
      <c r="CB40" s="705"/>
      <c r="CD40" s="706" t="s">
        <v>352</v>
      </c>
      <c r="CE40" s="703"/>
      <c r="CF40" s="703"/>
      <c r="CG40" s="703"/>
      <c r="CH40" s="703"/>
      <c r="CI40" s="703"/>
      <c r="CJ40" s="703"/>
      <c r="CK40" s="703"/>
      <c r="CL40" s="703"/>
      <c r="CM40" s="703"/>
      <c r="CN40" s="703"/>
      <c r="CO40" s="703"/>
      <c r="CP40" s="703"/>
      <c r="CQ40" s="704"/>
      <c r="CR40" s="664" t="s">
        <v>131</v>
      </c>
      <c r="CS40" s="665"/>
      <c r="CT40" s="665"/>
      <c r="CU40" s="665"/>
      <c r="CV40" s="665"/>
      <c r="CW40" s="665"/>
      <c r="CX40" s="665"/>
      <c r="CY40" s="666"/>
      <c r="CZ40" s="667" t="s">
        <v>131</v>
      </c>
      <c r="DA40" s="677"/>
      <c r="DB40" s="677"/>
      <c r="DC40" s="678"/>
      <c r="DD40" s="670" t="s">
        <v>131</v>
      </c>
      <c r="DE40" s="665"/>
      <c r="DF40" s="665"/>
      <c r="DG40" s="665"/>
      <c r="DH40" s="665"/>
      <c r="DI40" s="665"/>
      <c r="DJ40" s="665"/>
      <c r="DK40" s="666"/>
      <c r="DL40" s="670" t="s">
        <v>131</v>
      </c>
      <c r="DM40" s="665"/>
      <c r="DN40" s="665"/>
      <c r="DO40" s="665"/>
      <c r="DP40" s="665"/>
      <c r="DQ40" s="665"/>
      <c r="DR40" s="665"/>
      <c r="DS40" s="665"/>
      <c r="DT40" s="665"/>
      <c r="DU40" s="665"/>
      <c r="DV40" s="666"/>
      <c r="DW40" s="667" t="s">
        <v>131</v>
      </c>
      <c r="DX40" s="677"/>
      <c r="DY40" s="677"/>
      <c r="DZ40" s="677"/>
      <c r="EA40" s="677"/>
      <c r="EB40" s="677"/>
      <c r="EC40" s="698"/>
    </row>
    <row r="41" spans="2:133" ht="11.25" customHeight="1" x14ac:dyDescent="0.15">
      <c r="B41" s="661" t="s">
        <v>353</v>
      </c>
      <c r="C41" s="662"/>
      <c r="D41" s="662"/>
      <c r="E41" s="662"/>
      <c r="F41" s="662"/>
      <c r="G41" s="662"/>
      <c r="H41" s="662"/>
      <c r="I41" s="662"/>
      <c r="J41" s="662"/>
      <c r="K41" s="662"/>
      <c r="L41" s="662"/>
      <c r="M41" s="662"/>
      <c r="N41" s="662"/>
      <c r="O41" s="662"/>
      <c r="P41" s="662"/>
      <c r="Q41" s="663"/>
      <c r="R41" s="664" t="s">
        <v>131</v>
      </c>
      <c r="S41" s="665"/>
      <c r="T41" s="665"/>
      <c r="U41" s="665"/>
      <c r="V41" s="665"/>
      <c r="W41" s="665"/>
      <c r="X41" s="665"/>
      <c r="Y41" s="666"/>
      <c r="Z41" s="691" t="s">
        <v>131</v>
      </c>
      <c r="AA41" s="691"/>
      <c r="AB41" s="691"/>
      <c r="AC41" s="691"/>
      <c r="AD41" s="692" t="s">
        <v>131</v>
      </c>
      <c r="AE41" s="692"/>
      <c r="AF41" s="692"/>
      <c r="AG41" s="692"/>
      <c r="AH41" s="692"/>
      <c r="AI41" s="692"/>
      <c r="AJ41" s="692"/>
      <c r="AK41" s="692"/>
      <c r="AL41" s="667" t="s">
        <v>131</v>
      </c>
      <c r="AM41" s="668"/>
      <c r="AN41" s="668"/>
      <c r="AO41" s="693"/>
      <c r="AQ41" s="699" t="s">
        <v>354</v>
      </c>
      <c r="AR41" s="700"/>
      <c r="AS41" s="700"/>
      <c r="AT41" s="700"/>
      <c r="AU41" s="700"/>
      <c r="AV41" s="700"/>
      <c r="AW41" s="700"/>
      <c r="AX41" s="700"/>
      <c r="AY41" s="701"/>
      <c r="AZ41" s="664">
        <v>11589</v>
      </c>
      <c r="BA41" s="665"/>
      <c r="BB41" s="665"/>
      <c r="BC41" s="665"/>
      <c r="BD41" s="675"/>
      <c r="BE41" s="675"/>
      <c r="BF41" s="702"/>
      <c r="BG41" s="707"/>
      <c r="BH41" s="708"/>
      <c r="BI41" s="708"/>
      <c r="BJ41" s="708"/>
      <c r="BK41" s="708"/>
      <c r="BL41" s="222"/>
      <c r="BM41" s="703" t="s">
        <v>355</v>
      </c>
      <c r="BN41" s="703"/>
      <c r="BO41" s="703"/>
      <c r="BP41" s="703"/>
      <c r="BQ41" s="703"/>
      <c r="BR41" s="703"/>
      <c r="BS41" s="703"/>
      <c r="BT41" s="703"/>
      <c r="BU41" s="704"/>
      <c r="BV41" s="664" t="s">
        <v>131</v>
      </c>
      <c r="BW41" s="665"/>
      <c r="BX41" s="665"/>
      <c r="BY41" s="665"/>
      <c r="BZ41" s="665"/>
      <c r="CA41" s="665"/>
      <c r="CB41" s="705"/>
      <c r="CD41" s="706" t="s">
        <v>356</v>
      </c>
      <c r="CE41" s="703"/>
      <c r="CF41" s="703"/>
      <c r="CG41" s="703"/>
      <c r="CH41" s="703"/>
      <c r="CI41" s="703"/>
      <c r="CJ41" s="703"/>
      <c r="CK41" s="703"/>
      <c r="CL41" s="703"/>
      <c r="CM41" s="703"/>
      <c r="CN41" s="703"/>
      <c r="CO41" s="703"/>
      <c r="CP41" s="703"/>
      <c r="CQ41" s="704"/>
      <c r="CR41" s="664" t="s">
        <v>131</v>
      </c>
      <c r="CS41" s="675"/>
      <c r="CT41" s="675"/>
      <c r="CU41" s="675"/>
      <c r="CV41" s="675"/>
      <c r="CW41" s="675"/>
      <c r="CX41" s="675"/>
      <c r="CY41" s="676"/>
      <c r="CZ41" s="667" t="s">
        <v>131</v>
      </c>
      <c r="DA41" s="677"/>
      <c r="DB41" s="677"/>
      <c r="DC41" s="678"/>
      <c r="DD41" s="670" t="s">
        <v>131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357</v>
      </c>
      <c r="C42" s="662"/>
      <c r="D42" s="662"/>
      <c r="E42" s="662"/>
      <c r="F42" s="662"/>
      <c r="G42" s="662"/>
      <c r="H42" s="662"/>
      <c r="I42" s="662"/>
      <c r="J42" s="662"/>
      <c r="K42" s="662"/>
      <c r="L42" s="662"/>
      <c r="M42" s="662"/>
      <c r="N42" s="662"/>
      <c r="O42" s="662"/>
      <c r="P42" s="662"/>
      <c r="Q42" s="663"/>
      <c r="R42" s="664" t="s">
        <v>131</v>
      </c>
      <c r="S42" s="665"/>
      <c r="T42" s="665"/>
      <c r="U42" s="665"/>
      <c r="V42" s="665"/>
      <c r="W42" s="665"/>
      <c r="X42" s="665"/>
      <c r="Y42" s="666"/>
      <c r="Z42" s="691" t="s">
        <v>131</v>
      </c>
      <c r="AA42" s="691"/>
      <c r="AB42" s="691"/>
      <c r="AC42" s="691"/>
      <c r="AD42" s="692" t="s">
        <v>186</v>
      </c>
      <c r="AE42" s="692"/>
      <c r="AF42" s="692"/>
      <c r="AG42" s="692"/>
      <c r="AH42" s="692"/>
      <c r="AI42" s="692"/>
      <c r="AJ42" s="692"/>
      <c r="AK42" s="692"/>
      <c r="AL42" s="667" t="s">
        <v>186</v>
      </c>
      <c r="AM42" s="668"/>
      <c r="AN42" s="668"/>
      <c r="AO42" s="693"/>
      <c r="AQ42" s="711" t="s">
        <v>358</v>
      </c>
      <c r="AR42" s="712"/>
      <c r="AS42" s="712"/>
      <c r="AT42" s="712"/>
      <c r="AU42" s="712"/>
      <c r="AV42" s="712"/>
      <c r="AW42" s="712"/>
      <c r="AX42" s="712"/>
      <c r="AY42" s="713"/>
      <c r="AZ42" s="644">
        <v>55080</v>
      </c>
      <c r="BA42" s="679"/>
      <c r="BB42" s="679"/>
      <c r="BC42" s="679"/>
      <c r="BD42" s="645"/>
      <c r="BE42" s="645"/>
      <c r="BF42" s="694"/>
      <c r="BG42" s="709"/>
      <c r="BH42" s="710"/>
      <c r="BI42" s="710"/>
      <c r="BJ42" s="710"/>
      <c r="BK42" s="710"/>
      <c r="BL42" s="223"/>
      <c r="BM42" s="695" t="s">
        <v>359</v>
      </c>
      <c r="BN42" s="695"/>
      <c r="BO42" s="695"/>
      <c r="BP42" s="695"/>
      <c r="BQ42" s="695"/>
      <c r="BR42" s="695"/>
      <c r="BS42" s="695"/>
      <c r="BT42" s="695"/>
      <c r="BU42" s="696"/>
      <c r="BV42" s="644" t="s">
        <v>186</v>
      </c>
      <c r="BW42" s="679"/>
      <c r="BX42" s="679"/>
      <c r="BY42" s="679"/>
      <c r="BZ42" s="679"/>
      <c r="CA42" s="679"/>
      <c r="CB42" s="697"/>
      <c r="CD42" s="661" t="s">
        <v>360</v>
      </c>
      <c r="CE42" s="662"/>
      <c r="CF42" s="662"/>
      <c r="CG42" s="662"/>
      <c r="CH42" s="662"/>
      <c r="CI42" s="662"/>
      <c r="CJ42" s="662"/>
      <c r="CK42" s="662"/>
      <c r="CL42" s="662"/>
      <c r="CM42" s="662"/>
      <c r="CN42" s="662"/>
      <c r="CO42" s="662"/>
      <c r="CP42" s="662"/>
      <c r="CQ42" s="663"/>
      <c r="CR42" s="664">
        <v>487798</v>
      </c>
      <c r="CS42" s="675"/>
      <c r="CT42" s="675"/>
      <c r="CU42" s="675"/>
      <c r="CV42" s="675"/>
      <c r="CW42" s="675"/>
      <c r="CX42" s="675"/>
      <c r="CY42" s="676"/>
      <c r="CZ42" s="667">
        <v>15.7</v>
      </c>
      <c r="DA42" s="677"/>
      <c r="DB42" s="677"/>
      <c r="DC42" s="678"/>
      <c r="DD42" s="670">
        <v>115788</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361</v>
      </c>
      <c r="C43" s="662"/>
      <c r="D43" s="662"/>
      <c r="E43" s="662"/>
      <c r="F43" s="662"/>
      <c r="G43" s="662"/>
      <c r="H43" s="662"/>
      <c r="I43" s="662"/>
      <c r="J43" s="662"/>
      <c r="K43" s="662"/>
      <c r="L43" s="662"/>
      <c r="M43" s="662"/>
      <c r="N43" s="662"/>
      <c r="O43" s="662"/>
      <c r="P43" s="662"/>
      <c r="Q43" s="663"/>
      <c r="R43" s="664">
        <v>52527</v>
      </c>
      <c r="S43" s="665"/>
      <c r="T43" s="665"/>
      <c r="U43" s="665"/>
      <c r="V43" s="665"/>
      <c r="W43" s="665"/>
      <c r="X43" s="665"/>
      <c r="Y43" s="666"/>
      <c r="Z43" s="691">
        <v>1.6</v>
      </c>
      <c r="AA43" s="691"/>
      <c r="AB43" s="691"/>
      <c r="AC43" s="691"/>
      <c r="AD43" s="692" t="s">
        <v>186</v>
      </c>
      <c r="AE43" s="692"/>
      <c r="AF43" s="692"/>
      <c r="AG43" s="692"/>
      <c r="AH43" s="692"/>
      <c r="AI43" s="692"/>
      <c r="AJ43" s="692"/>
      <c r="AK43" s="692"/>
      <c r="AL43" s="667" t="s">
        <v>131</v>
      </c>
      <c r="AM43" s="668"/>
      <c r="AN43" s="668"/>
      <c r="AO43" s="693"/>
      <c r="BV43" s="224"/>
      <c r="BW43" s="224"/>
      <c r="BX43" s="224"/>
      <c r="BY43" s="224"/>
      <c r="BZ43" s="224"/>
      <c r="CA43" s="224"/>
      <c r="CB43" s="224"/>
      <c r="CD43" s="661" t="s">
        <v>362</v>
      </c>
      <c r="CE43" s="662"/>
      <c r="CF43" s="662"/>
      <c r="CG43" s="662"/>
      <c r="CH43" s="662"/>
      <c r="CI43" s="662"/>
      <c r="CJ43" s="662"/>
      <c r="CK43" s="662"/>
      <c r="CL43" s="662"/>
      <c r="CM43" s="662"/>
      <c r="CN43" s="662"/>
      <c r="CO43" s="662"/>
      <c r="CP43" s="662"/>
      <c r="CQ43" s="663"/>
      <c r="CR43" s="664">
        <v>20414</v>
      </c>
      <c r="CS43" s="675"/>
      <c r="CT43" s="675"/>
      <c r="CU43" s="675"/>
      <c r="CV43" s="675"/>
      <c r="CW43" s="675"/>
      <c r="CX43" s="675"/>
      <c r="CY43" s="676"/>
      <c r="CZ43" s="667">
        <v>0.7</v>
      </c>
      <c r="DA43" s="677"/>
      <c r="DB43" s="677"/>
      <c r="DC43" s="678"/>
      <c r="DD43" s="670">
        <v>20414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363</v>
      </c>
      <c r="C44" s="642"/>
      <c r="D44" s="642"/>
      <c r="E44" s="642"/>
      <c r="F44" s="642"/>
      <c r="G44" s="642"/>
      <c r="H44" s="642"/>
      <c r="I44" s="642"/>
      <c r="J44" s="642"/>
      <c r="K44" s="642"/>
      <c r="L44" s="642"/>
      <c r="M44" s="642"/>
      <c r="N44" s="642"/>
      <c r="O44" s="642"/>
      <c r="P44" s="642"/>
      <c r="Q44" s="643"/>
      <c r="R44" s="644">
        <v>3239225</v>
      </c>
      <c r="S44" s="679"/>
      <c r="T44" s="679"/>
      <c r="U44" s="679"/>
      <c r="V44" s="679"/>
      <c r="W44" s="679"/>
      <c r="X44" s="679"/>
      <c r="Y44" s="680"/>
      <c r="Z44" s="681">
        <v>100</v>
      </c>
      <c r="AA44" s="681"/>
      <c r="AB44" s="681"/>
      <c r="AC44" s="681"/>
      <c r="AD44" s="682">
        <v>1629482</v>
      </c>
      <c r="AE44" s="682"/>
      <c r="AF44" s="682"/>
      <c r="AG44" s="682"/>
      <c r="AH44" s="682"/>
      <c r="AI44" s="682"/>
      <c r="AJ44" s="682"/>
      <c r="AK44" s="682"/>
      <c r="AL44" s="647">
        <v>100</v>
      </c>
      <c r="AM44" s="683"/>
      <c r="AN44" s="683"/>
      <c r="AO44" s="684"/>
      <c r="CD44" s="685" t="s">
        <v>310</v>
      </c>
      <c r="CE44" s="686"/>
      <c r="CF44" s="661" t="s">
        <v>364</v>
      </c>
      <c r="CG44" s="662"/>
      <c r="CH44" s="662"/>
      <c r="CI44" s="662"/>
      <c r="CJ44" s="662"/>
      <c r="CK44" s="662"/>
      <c r="CL44" s="662"/>
      <c r="CM44" s="662"/>
      <c r="CN44" s="662"/>
      <c r="CO44" s="662"/>
      <c r="CP44" s="662"/>
      <c r="CQ44" s="663"/>
      <c r="CR44" s="664">
        <v>487798</v>
      </c>
      <c r="CS44" s="665"/>
      <c r="CT44" s="665"/>
      <c r="CU44" s="665"/>
      <c r="CV44" s="665"/>
      <c r="CW44" s="665"/>
      <c r="CX44" s="665"/>
      <c r="CY44" s="666"/>
      <c r="CZ44" s="667">
        <v>15.7</v>
      </c>
      <c r="DA44" s="668"/>
      <c r="DB44" s="668"/>
      <c r="DC44" s="669"/>
      <c r="DD44" s="670">
        <v>115788</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365</v>
      </c>
      <c r="CG45" s="662"/>
      <c r="CH45" s="662"/>
      <c r="CI45" s="662"/>
      <c r="CJ45" s="662"/>
      <c r="CK45" s="662"/>
      <c r="CL45" s="662"/>
      <c r="CM45" s="662"/>
      <c r="CN45" s="662"/>
      <c r="CO45" s="662"/>
      <c r="CP45" s="662"/>
      <c r="CQ45" s="663"/>
      <c r="CR45" s="664">
        <v>238172</v>
      </c>
      <c r="CS45" s="675"/>
      <c r="CT45" s="675"/>
      <c r="CU45" s="675"/>
      <c r="CV45" s="675"/>
      <c r="CW45" s="675"/>
      <c r="CX45" s="675"/>
      <c r="CY45" s="676"/>
      <c r="CZ45" s="667">
        <v>7.7</v>
      </c>
      <c r="DA45" s="677"/>
      <c r="DB45" s="677"/>
      <c r="DC45" s="678"/>
      <c r="DD45" s="670">
        <v>14996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367</v>
      </c>
      <c r="CG46" s="662"/>
      <c r="CH46" s="662"/>
      <c r="CI46" s="662"/>
      <c r="CJ46" s="662"/>
      <c r="CK46" s="662"/>
      <c r="CL46" s="662"/>
      <c r="CM46" s="662"/>
      <c r="CN46" s="662"/>
      <c r="CO46" s="662"/>
      <c r="CP46" s="662"/>
      <c r="CQ46" s="663"/>
      <c r="CR46" s="664">
        <v>249544</v>
      </c>
      <c r="CS46" s="665"/>
      <c r="CT46" s="665"/>
      <c r="CU46" s="665"/>
      <c r="CV46" s="665"/>
      <c r="CW46" s="665"/>
      <c r="CX46" s="665"/>
      <c r="CY46" s="666"/>
      <c r="CZ46" s="667">
        <v>8.1</v>
      </c>
      <c r="DA46" s="668"/>
      <c r="DB46" s="668"/>
      <c r="DC46" s="669"/>
      <c r="DD46" s="670">
        <v>100714</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368</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369</v>
      </c>
      <c r="CG47" s="662"/>
      <c r="CH47" s="662"/>
      <c r="CI47" s="662"/>
      <c r="CJ47" s="662"/>
      <c r="CK47" s="662"/>
      <c r="CL47" s="662"/>
      <c r="CM47" s="662"/>
      <c r="CN47" s="662"/>
      <c r="CO47" s="662"/>
      <c r="CP47" s="662"/>
      <c r="CQ47" s="663"/>
      <c r="CR47" s="664" t="s">
        <v>131</v>
      </c>
      <c r="CS47" s="675"/>
      <c r="CT47" s="675"/>
      <c r="CU47" s="675"/>
      <c r="CV47" s="675"/>
      <c r="CW47" s="675"/>
      <c r="CX47" s="675"/>
      <c r="CY47" s="676"/>
      <c r="CZ47" s="667" t="s">
        <v>370</v>
      </c>
      <c r="DA47" s="677"/>
      <c r="DB47" s="677"/>
      <c r="DC47" s="678"/>
      <c r="DD47" s="670" t="s">
        <v>131</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371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372</v>
      </c>
      <c r="CG48" s="662"/>
      <c r="CH48" s="662"/>
      <c r="CI48" s="662"/>
      <c r="CJ48" s="662"/>
      <c r="CK48" s="662"/>
      <c r="CL48" s="662"/>
      <c r="CM48" s="662"/>
      <c r="CN48" s="662"/>
      <c r="CO48" s="662"/>
      <c r="CP48" s="662"/>
      <c r="CQ48" s="663"/>
      <c r="CR48" s="664" t="s">
        <v>131</v>
      </c>
      <c r="CS48" s="665"/>
      <c r="CT48" s="665"/>
      <c r="CU48" s="665"/>
      <c r="CV48" s="665"/>
      <c r="CW48" s="665"/>
      <c r="CX48" s="665"/>
      <c r="CY48" s="666"/>
      <c r="CZ48" s="667" t="s">
        <v>131</v>
      </c>
      <c r="DA48" s="668"/>
      <c r="DB48" s="668"/>
      <c r="DC48" s="669"/>
      <c r="DD48" s="670" t="s">
        <v>370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373</v>
      </c>
      <c r="CE49" s="642"/>
      <c r="CF49" s="642"/>
      <c r="CG49" s="642"/>
      <c r="CH49" s="642"/>
      <c r="CI49" s="642"/>
      <c r="CJ49" s="642"/>
      <c r="CK49" s="642"/>
      <c r="CL49" s="642"/>
      <c r="CM49" s="642"/>
      <c r="CN49" s="642"/>
      <c r="CO49" s="642"/>
      <c r="CP49" s="642"/>
      <c r="CQ49" s="643"/>
      <c r="CR49" s="644">
        <v>3097555</v>
      </c>
      <c r="CS49" s="645"/>
      <c r="CT49" s="645"/>
      <c r="CU49" s="645"/>
      <c r="CV49" s="645"/>
      <c r="CW49" s="645"/>
      <c r="CX49" s="645"/>
      <c r="CY49" s="646"/>
      <c r="CZ49" s="647">
        <v>100</v>
      </c>
      <c r="DA49" s="648"/>
      <c r="DB49" s="648"/>
      <c r="DC49" s="649"/>
      <c r="DD49" s="650">
        <v>2063261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X5RCQmgQkz4ut4xyknwuesTO+RiHc78ziFMTtekS5rmWu3xd1nOmO2Mt7+k42t2AKmSftwnj4UmbU4IYgZ6c5w==" saltValue="LfynTworJVHrKhplHchuP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72" sqref="V72:Z72"/>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374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375</v>
      </c>
      <c r="DK2" s="1156"/>
      <c r="DL2" s="1156"/>
      <c r="DM2" s="1156"/>
      <c r="DN2" s="1156"/>
      <c r="DO2" s="1157"/>
      <c r="DP2" s="231"/>
      <c r="DQ2" s="1155" t="s">
        <v>376</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379</v>
      </c>
      <c r="B5" s="1060"/>
      <c r="C5" s="1060"/>
      <c r="D5" s="1060"/>
      <c r="E5" s="1060"/>
      <c r="F5" s="1060"/>
      <c r="G5" s="1060"/>
      <c r="H5" s="1060"/>
      <c r="I5" s="1060"/>
      <c r="J5" s="1060"/>
      <c r="K5" s="1060"/>
      <c r="L5" s="1060"/>
      <c r="M5" s="1060"/>
      <c r="N5" s="1060"/>
      <c r="O5" s="1060"/>
      <c r="P5" s="1061"/>
      <c r="Q5" s="1065" t="s">
        <v>380</v>
      </c>
      <c r="R5" s="1066"/>
      <c r="S5" s="1066"/>
      <c r="T5" s="1066"/>
      <c r="U5" s="1067"/>
      <c r="V5" s="1065" t="s">
        <v>381</v>
      </c>
      <c r="W5" s="1066"/>
      <c r="X5" s="1066"/>
      <c r="Y5" s="1066"/>
      <c r="Z5" s="1067"/>
      <c r="AA5" s="1065" t="s">
        <v>382</v>
      </c>
      <c r="AB5" s="1066"/>
      <c r="AC5" s="1066"/>
      <c r="AD5" s="1066"/>
      <c r="AE5" s="1066"/>
      <c r="AF5" s="1158" t="s">
        <v>383</v>
      </c>
      <c r="AG5" s="1066"/>
      <c r="AH5" s="1066"/>
      <c r="AI5" s="1066"/>
      <c r="AJ5" s="1079"/>
      <c r="AK5" s="1066" t="s">
        <v>384</v>
      </c>
      <c r="AL5" s="1066"/>
      <c r="AM5" s="1066"/>
      <c r="AN5" s="1066"/>
      <c r="AO5" s="1067"/>
      <c r="AP5" s="1065" t="s">
        <v>385</v>
      </c>
      <c r="AQ5" s="1066"/>
      <c r="AR5" s="1066"/>
      <c r="AS5" s="1066"/>
      <c r="AT5" s="1067"/>
      <c r="AU5" s="1065" t="s">
        <v>386</v>
      </c>
      <c r="AV5" s="1066"/>
      <c r="AW5" s="1066"/>
      <c r="AX5" s="1066"/>
      <c r="AY5" s="1079"/>
      <c r="AZ5" s="235"/>
      <c r="BA5" s="235"/>
      <c r="BB5" s="235"/>
      <c r="BC5" s="235"/>
      <c r="BD5" s="235"/>
      <c r="BE5" s="236"/>
      <c r="BF5" s="236"/>
      <c r="BG5" s="236"/>
      <c r="BH5" s="236"/>
      <c r="BI5" s="236"/>
      <c r="BJ5" s="236"/>
      <c r="BK5" s="236"/>
      <c r="BL5" s="236"/>
      <c r="BM5" s="236"/>
      <c r="BN5" s="236"/>
      <c r="BO5" s="236"/>
      <c r="BP5" s="236"/>
      <c r="BQ5" s="1059" t="s">
        <v>387</v>
      </c>
      <c r="BR5" s="1060"/>
      <c r="BS5" s="1060"/>
      <c r="BT5" s="1060"/>
      <c r="BU5" s="1060"/>
      <c r="BV5" s="1060"/>
      <c r="BW5" s="1060"/>
      <c r="BX5" s="1060"/>
      <c r="BY5" s="1060"/>
      <c r="BZ5" s="1060"/>
      <c r="CA5" s="1060"/>
      <c r="CB5" s="1060"/>
      <c r="CC5" s="1060"/>
      <c r="CD5" s="1060"/>
      <c r="CE5" s="1060"/>
      <c r="CF5" s="1060"/>
      <c r="CG5" s="1061"/>
      <c r="CH5" s="1065" t="s">
        <v>388</v>
      </c>
      <c r="CI5" s="1066"/>
      <c r="CJ5" s="1066"/>
      <c r="CK5" s="1066"/>
      <c r="CL5" s="1067"/>
      <c r="CM5" s="1065" t="s">
        <v>389</v>
      </c>
      <c r="CN5" s="1066"/>
      <c r="CO5" s="1066"/>
      <c r="CP5" s="1066"/>
      <c r="CQ5" s="1067"/>
      <c r="CR5" s="1065" t="s">
        <v>390</v>
      </c>
      <c r="CS5" s="1066"/>
      <c r="CT5" s="1066"/>
      <c r="CU5" s="1066"/>
      <c r="CV5" s="1067"/>
      <c r="CW5" s="1065" t="s">
        <v>391</v>
      </c>
      <c r="CX5" s="1066"/>
      <c r="CY5" s="1066"/>
      <c r="CZ5" s="1066"/>
      <c r="DA5" s="1067"/>
      <c r="DB5" s="1065" t="s">
        <v>392</v>
      </c>
      <c r="DC5" s="1066"/>
      <c r="DD5" s="1066"/>
      <c r="DE5" s="1066"/>
      <c r="DF5" s="1067"/>
      <c r="DG5" s="1148" t="s">
        <v>393</v>
      </c>
      <c r="DH5" s="1149"/>
      <c r="DI5" s="1149"/>
      <c r="DJ5" s="1149"/>
      <c r="DK5" s="1150"/>
      <c r="DL5" s="1148" t="s">
        <v>394</v>
      </c>
      <c r="DM5" s="1149"/>
      <c r="DN5" s="1149"/>
      <c r="DO5" s="1149"/>
      <c r="DP5" s="1150"/>
      <c r="DQ5" s="1065" t="s">
        <v>395</v>
      </c>
      <c r="DR5" s="1066"/>
      <c r="DS5" s="1066"/>
      <c r="DT5" s="1066"/>
      <c r="DU5" s="1067"/>
      <c r="DV5" s="1065" t="s">
        <v>386</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396</v>
      </c>
      <c r="C7" s="1112"/>
      <c r="D7" s="1112"/>
      <c r="E7" s="1112"/>
      <c r="F7" s="1112"/>
      <c r="G7" s="1112"/>
      <c r="H7" s="1112"/>
      <c r="I7" s="1112"/>
      <c r="J7" s="1112"/>
      <c r="K7" s="1112"/>
      <c r="L7" s="1112"/>
      <c r="M7" s="1112"/>
      <c r="N7" s="1112"/>
      <c r="O7" s="1112"/>
      <c r="P7" s="1113"/>
      <c r="Q7" s="1166">
        <v>3239</v>
      </c>
      <c r="R7" s="1167"/>
      <c r="S7" s="1167"/>
      <c r="T7" s="1167"/>
      <c r="U7" s="1167"/>
      <c r="V7" s="1167">
        <v>3098</v>
      </c>
      <c r="W7" s="1167"/>
      <c r="X7" s="1167"/>
      <c r="Y7" s="1167"/>
      <c r="Z7" s="1167"/>
      <c r="AA7" s="1167">
        <v>141</v>
      </c>
      <c r="AB7" s="1167"/>
      <c r="AC7" s="1167"/>
      <c r="AD7" s="1167"/>
      <c r="AE7" s="1168"/>
      <c r="AF7" s="1169">
        <v>134</v>
      </c>
      <c r="AG7" s="1170"/>
      <c r="AH7" s="1170"/>
      <c r="AI7" s="1170"/>
      <c r="AJ7" s="1171"/>
      <c r="AK7" s="1172">
        <v>7</v>
      </c>
      <c r="AL7" s="1173"/>
      <c r="AM7" s="1173"/>
      <c r="AN7" s="1173"/>
      <c r="AO7" s="1173"/>
      <c r="AP7" s="1173">
        <v>2351</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15">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397</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398</v>
      </c>
      <c r="B23" s="1001" t="s">
        <v>399</v>
      </c>
      <c r="C23" s="1002"/>
      <c r="D23" s="1002"/>
      <c r="E23" s="1002"/>
      <c r="F23" s="1002"/>
      <c r="G23" s="1002"/>
      <c r="H23" s="1002"/>
      <c r="I23" s="1002"/>
      <c r="J23" s="1002"/>
      <c r="K23" s="1002"/>
      <c r="L23" s="1002"/>
      <c r="M23" s="1002"/>
      <c r="N23" s="1002"/>
      <c r="O23" s="1002"/>
      <c r="P23" s="1012"/>
      <c r="Q23" s="1131">
        <v>3239</v>
      </c>
      <c r="R23" s="1125"/>
      <c r="S23" s="1125"/>
      <c r="T23" s="1125"/>
      <c r="U23" s="1125"/>
      <c r="V23" s="1125">
        <v>3098</v>
      </c>
      <c r="W23" s="1125"/>
      <c r="X23" s="1125"/>
      <c r="Y23" s="1125"/>
      <c r="Z23" s="1125"/>
      <c r="AA23" s="1125">
        <v>141</v>
      </c>
      <c r="AB23" s="1125"/>
      <c r="AC23" s="1125"/>
      <c r="AD23" s="1125"/>
      <c r="AE23" s="1132"/>
      <c r="AF23" s="1133">
        <v>134</v>
      </c>
      <c r="AG23" s="1125"/>
      <c r="AH23" s="1125"/>
      <c r="AI23" s="1125"/>
      <c r="AJ23" s="1134"/>
      <c r="AK23" s="1135"/>
      <c r="AL23" s="1136"/>
      <c r="AM23" s="1136"/>
      <c r="AN23" s="1136"/>
      <c r="AO23" s="1136"/>
      <c r="AP23" s="1125">
        <v>2351</v>
      </c>
      <c r="AQ23" s="1125"/>
      <c r="AR23" s="1125"/>
      <c r="AS23" s="1125"/>
      <c r="AT23" s="1125"/>
      <c r="AU23" s="1126"/>
      <c r="AV23" s="1126"/>
      <c r="AW23" s="1126"/>
      <c r="AX23" s="1126"/>
      <c r="AY23" s="1127"/>
      <c r="AZ23" s="1128" t="s">
        <v>131</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400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401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379</v>
      </c>
      <c r="B26" s="1060"/>
      <c r="C26" s="1060"/>
      <c r="D26" s="1060"/>
      <c r="E26" s="1060"/>
      <c r="F26" s="1060"/>
      <c r="G26" s="1060"/>
      <c r="H26" s="1060"/>
      <c r="I26" s="1060"/>
      <c r="J26" s="1060"/>
      <c r="K26" s="1060"/>
      <c r="L26" s="1060"/>
      <c r="M26" s="1060"/>
      <c r="N26" s="1060"/>
      <c r="O26" s="1060"/>
      <c r="P26" s="1061"/>
      <c r="Q26" s="1065" t="s">
        <v>402</v>
      </c>
      <c r="R26" s="1066"/>
      <c r="S26" s="1066"/>
      <c r="T26" s="1066"/>
      <c r="U26" s="1067"/>
      <c r="V26" s="1065" t="s">
        <v>403</v>
      </c>
      <c r="W26" s="1066"/>
      <c r="X26" s="1066"/>
      <c r="Y26" s="1066"/>
      <c r="Z26" s="1067"/>
      <c r="AA26" s="1065" t="s">
        <v>404</v>
      </c>
      <c r="AB26" s="1066"/>
      <c r="AC26" s="1066"/>
      <c r="AD26" s="1066"/>
      <c r="AE26" s="1066"/>
      <c r="AF26" s="1119" t="s">
        <v>405</v>
      </c>
      <c r="AG26" s="1072"/>
      <c r="AH26" s="1072"/>
      <c r="AI26" s="1072"/>
      <c r="AJ26" s="1120"/>
      <c r="AK26" s="1066" t="s">
        <v>406</v>
      </c>
      <c r="AL26" s="1066"/>
      <c r="AM26" s="1066"/>
      <c r="AN26" s="1066"/>
      <c r="AO26" s="1067"/>
      <c r="AP26" s="1065" t="s">
        <v>407</v>
      </c>
      <c r="AQ26" s="1066"/>
      <c r="AR26" s="1066"/>
      <c r="AS26" s="1066"/>
      <c r="AT26" s="1067"/>
      <c r="AU26" s="1065" t="s">
        <v>408</v>
      </c>
      <c r="AV26" s="1066"/>
      <c r="AW26" s="1066"/>
      <c r="AX26" s="1066"/>
      <c r="AY26" s="1067"/>
      <c r="AZ26" s="1065" t="s">
        <v>409</v>
      </c>
      <c r="BA26" s="1066"/>
      <c r="BB26" s="1066"/>
      <c r="BC26" s="1066"/>
      <c r="BD26" s="1067"/>
      <c r="BE26" s="1065" t="s">
        <v>386</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410</v>
      </c>
      <c r="C28" s="1112"/>
      <c r="D28" s="1112"/>
      <c r="E28" s="1112"/>
      <c r="F28" s="1112"/>
      <c r="G28" s="1112"/>
      <c r="H28" s="1112"/>
      <c r="I28" s="1112"/>
      <c r="J28" s="1112"/>
      <c r="K28" s="1112"/>
      <c r="L28" s="1112"/>
      <c r="M28" s="1112"/>
      <c r="N28" s="1112"/>
      <c r="O28" s="1112"/>
      <c r="P28" s="1113"/>
      <c r="Q28" s="1114">
        <v>41</v>
      </c>
      <c r="R28" s="1115"/>
      <c r="S28" s="1115"/>
      <c r="T28" s="1115"/>
      <c r="U28" s="1115"/>
      <c r="V28" s="1115">
        <v>41</v>
      </c>
      <c r="W28" s="1115"/>
      <c r="X28" s="1115"/>
      <c r="Y28" s="1115"/>
      <c r="Z28" s="1115"/>
      <c r="AA28" s="1115">
        <v>0</v>
      </c>
      <c r="AB28" s="1115"/>
      <c r="AC28" s="1115"/>
      <c r="AD28" s="1115"/>
      <c r="AE28" s="1116"/>
      <c r="AF28" s="1117" t="s">
        <v>131</v>
      </c>
      <c r="AG28" s="1115"/>
      <c r="AH28" s="1115"/>
      <c r="AI28" s="1115"/>
      <c r="AJ28" s="1118"/>
      <c r="AK28" s="1106">
        <v>12</v>
      </c>
      <c r="AL28" s="1107"/>
      <c r="AM28" s="1107"/>
      <c r="AN28" s="1107"/>
      <c r="AO28" s="1107"/>
      <c r="AP28" s="1107" t="s">
        <v>576</v>
      </c>
      <c r="AQ28" s="1107"/>
      <c r="AR28" s="1107"/>
      <c r="AS28" s="1107"/>
      <c r="AT28" s="1107"/>
      <c r="AU28" s="1107" t="s">
        <v>576</v>
      </c>
      <c r="AV28" s="1107"/>
      <c r="AW28" s="1107"/>
      <c r="AX28" s="1107"/>
      <c r="AY28" s="1107"/>
      <c r="AZ28" s="1108" t="s">
        <v>576</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411</v>
      </c>
      <c r="C29" s="1095"/>
      <c r="D29" s="1095"/>
      <c r="E29" s="1095"/>
      <c r="F29" s="1095"/>
      <c r="G29" s="1095"/>
      <c r="H29" s="1095"/>
      <c r="I29" s="1095"/>
      <c r="J29" s="1095"/>
      <c r="K29" s="1095"/>
      <c r="L29" s="1095"/>
      <c r="M29" s="1095"/>
      <c r="N29" s="1095"/>
      <c r="O29" s="1095"/>
      <c r="P29" s="1096"/>
      <c r="Q29" s="1102">
        <v>44</v>
      </c>
      <c r="R29" s="1103"/>
      <c r="S29" s="1103"/>
      <c r="T29" s="1103"/>
      <c r="U29" s="1103"/>
      <c r="V29" s="1103">
        <v>44</v>
      </c>
      <c r="W29" s="1103"/>
      <c r="X29" s="1103"/>
      <c r="Y29" s="1103"/>
      <c r="Z29" s="1103"/>
      <c r="AA29" s="1103">
        <v>0</v>
      </c>
      <c r="AB29" s="1103"/>
      <c r="AC29" s="1103"/>
      <c r="AD29" s="1103"/>
      <c r="AE29" s="1104"/>
      <c r="AF29" s="1099" t="s">
        <v>131</v>
      </c>
      <c r="AG29" s="1100"/>
      <c r="AH29" s="1100"/>
      <c r="AI29" s="1100"/>
      <c r="AJ29" s="1101"/>
      <c r="AK29" s="1044">
        <v>34</v>
      </c>
      <c r="AL29" s="1035"/>
      <c r="AM29" s="1035"/>
      <c r="AN29" s="1035"/>
      <c r="AO29" s="1035"/>
      <c r="AP29" s="1035" t="s">
        <v>576</v>
      </c>
      <c r="AQ29" s="1035"/>
      <c r="AR29" s="1035"/>
      <c r="AS29" s="1035"/>
      <c r="AT29" s="1035"/>
      <c r="AU29" s="1035" t="s">
        <v>576</v>
      </c>
      <c r="AV29" s="1035"/>
      <c r="AW29" s="1035"/>
      <c r="AX29" s="1035"/>
      <c r="AY29" s="1035"/>
      <c r="AZ29" s="1105" t="s">
        <v>576</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412</v>
      </c>
      <c r="C30" s="1095"/>
      <c r="D30" s="1095"/>
      <c r="E30" s="1095"/>
      <c r="F30" s="1095"/>
      <c r="G30" s="1095"/>
      <c r="H30" s="1095"/>
      <c r="I30" s="1095"/>
      <c r="J30" s="1095"/>
      <c r="K30" s="1095"/>
      <c r="L30" s="1095"/>
      <c r="M30" s="1095"/>
      <c r="N30" s="1095"/>
      <c r="O30" s="1095"/>
      <c r="P30" s="1096"/>
      <c r="Q30" s="1102">
        <v>15</v>
      </c>
      <c r="R30" s="1103"/>
      <c r="S30" s="1103"/>
      <c r="T30" s="1103"/>
      <c r="U30" s="1103"/>
      <c r="V30" s="1103">
        <v>15</v>
      </c>
      <c r="W30" s="1103"/>
      <c r="X30" s="1103"/>
      <c r="Y30" s="1103"/>
      <c r="Z30" s="1103"/>
      <c r="AA30" s="1103">
        <v>0</v>
      </c>
      <c r="AB30" s="1103"/>
      <c r="AC30" s="1103"/>
      <c r="AD30" s="1103"/>
      <c r="AE30" s="1104"/>
      <c r="AF30" s="1099" t="s">
        <v>131</v>
      </c>
      <c r="AG30" s="1100"/>
      <c r="AH30" s="1100"/>
      <c r="AI30" s="1100"/>
      <c r="AJ30" s="1101"/>
      <c r="AK30" s="1044">
        <v>7</v>
      </c>
      <c r="AL30" s="1035"/>
      <c r="AM30" s="1035"/>
      <c r="AN30" s="1035"/>
      <c r="AO30" s="1035"/>
      <c r="AP30" s="1035" t="s">
        <v>576</v>
      </c>
      <c r="AQ30" s="1035"/>
      <c r="AR30" s="1035"/>
      <c r="AS30" s="1035"/>
      <c r="AT30" s="1035"/>
      <c r="AU30" s="1035" t="s">
        <v>576</v>
      </c>
      <c r="AV30" s="1035"/>
      <c r="AW30" s="1035"/>
      <c r="AX30" s="1035"/>
      <c r="AY30" s="1035"/>
      <c r="AZ30" s="1105" t="s">
        <v>576</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413</v>
      </c>
      <c r="C31" s="1095"/>
      <c r="D31" s="1095"/>
      <c r="E31" s="1095"/>
      <c r="F31" s="1095"/>
      <c r="G31" s="1095"/>
      <c r="H31" s="1095"/>
      <c r="I31" s="1095"/>
      <c r="J31" s="1095"/>
      <c r="K31" s="1095"/>
      <c r="L31" s="1095"/>
      <c r="M31" s="1095"/>
      <c r="N31" s="1095"/>
      <c r="O31" s="1095"/>
      <c r="P31" s="1096"/>
      <c r="Q31" s="1102">
        <v>102</v>
      </c>
      <c r="R31" s="1103"/>
      <c r="S31" s="1103"/>
      <c r="T31" s="1103"/>
      <c r="U31" s="1103"/>
      <c r="V31" s="1103">
        <v>97</v>
      </c>
      <c r="W31" s="1103"/>
      <c r="X31" s="1103"/>
      <c r="Y31" s="1103"/>
      <c r="Z31" s="1103"/>
      <c r="AA31" s="1103">
        <v>5</v>
      </c>
      <c r="AB31" s="1103"/>
      <c r="AC31" s="1103"/>
      <c r="AD31" s="1103"/>
      <c r="AE31" s="1104"/>
      <c r="AF31" s="1099">
        <v>0</v>
      </c>
      <c r="AG31" s="1100"/>
      <c r="AH31" s="1100"/>
      <c r="AI31" s="1100"/>
      <c r="AJ31" s="1101"/>
      <c r="AK31" s="1044">
        <v>47</v>
      </c>
      <c r="AL31" s="1035"/>
      <c r="AM31" s="1035"/>
      <c r="AN31" s="1035"/>
      <c r="AO31" s="1035"/>
      <c r="AP31" s="1035">
        <v>196</v>
      </c>
      <c r="AQ31" s="1035"/>
      <c r="AR31" s="1035"/>
      <c r="AS31" s="1035"/>
      <c r="AT31" s="1035"/>
      <c r="AU31" s="1035">
        <v>99</v>
      </c>
      <c r="AV31" s="1035"/>
      <c r="AW31" s="1035"/>
      <c r="AX31" s="1035"/>
      <c r="AY31" s="1035"/>
      <c r="AZ31" s="1105" t="s">
        <v>577</v>
      </c>
      <c r="BA31" s="1105"/>
      <c r="BB31" s="1105"/>
      <c r="BC31" s="1105"/>
      <c r="BD31" s="1105"/>
      <c r="BE31" s="1036" t="s">
        <v>414</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415</v>
      </c>
      <c r="C32" s="1095"/>
      <c r="D32" s="1095"/>
      <c r="E32" s="1095"/>
      <c r="F32" s="1095"/>
      <c r="G32" s="1095"/>
      <c r="H32" s="1095"/>
      <c r="I32" s="1095"/>
      <c r="J32" s="1095"/>
      <c r="K32" s="1095"/>
      <c r="L32" s="1095"/>
      <c r="M32" s="1095"/>
      <c r="N32" s="1095"/>
      <c r="O32" s="1095"/>
      <c r="P32" s="1096"/>
      <c r="Q32" s="1102">
        <v>72</v>
      </c>
      <c r="R32" s="1103"/>
      <c r="S32" s="1103"/>
      <c r="T32" s="1103"/>
      <c r="U32" s="1103"/>
      <c r="V32" s="1103">
        <v>72</v>
      </c>
      <c r="W32" s="1103"/>
      <c r="X32" s="1103"/>
      <c r="Y32" s="1103"/>
      <c r="Z32" s="1103"/>
      <c r="AA32" s="1103">
        <v>0</v>
      </c>
      <c r="AB32" s="1103"/>
      <c r="AC32" s="1103"/>
      <c r="AD32" s="1103"/>
      <c r="AE32" s="1104"/>
      <c r="AF32" s="1099" t="s">
        <v>131</v>
      </c>
      <c r="AG32" s="1100"/>
      <c r="AH32" s="1100"/>
      <c r="AI32" s="1100"/>
      <c r="AJ32" s="1101"/>
      <c r="AK32" s="1044">
        <v>50</v>
      </c>
      <c r="AL32" s="1035"/>
      <c r="AM32" s="1035"/>
      <c r="AN32" s="1035"/>
      <c r="AO32" s="1035"/>
      <c r="AP32" s="1035">
        <v>150</v>
      </c>
      <c r="AQ32" s="1035"/>
      <c r="AR32" s="1035"/>
      <c r="AS32" s="1035"/>
      <c r="AT32" s="1035"/>
      <c r="AU32" s="1035">
        <v>150</v>
      </c>
      <c r="AV32" s="1035"/>
      <c r="AW32" s="1035"/>
      <c r="AX32" s="1035"/>
      <c r="AY32" s="1035"/>
      <c r="AZ32" s="1105" t="s">
        <v>576</v>
      </c>
      <c r="BA32" s="1105"/>
      <c r="BB32" s="1105"/>
      <c r="BC32" s="1105"/>
      <c r="BD32" s="1105"/>
      <c r="BE32" s="1036" t="s">
        <v>414</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416</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398</v>
      </c>
      <c r="B63" s="1001" t="s">
        <v>417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0</v>
      </c>
      <c r="AG63" s="1023"/>
      <c r="AH63" s="1023"/>
      <c r="AI63" s="1023"/>
      <c r="AJ63" s="1086"/>
      <c r="AK63" s="1087"/>
      <c r="AL63" s="1027"/>
      <c r="AM63" s="1027"/>
      <c r="AN63" s="1027"/>
      <c r="AO63" s="1027"/>
      <c r="AP63" s="1023">
        <f>196+150</f>
        <v>346</v>
      </c>
      <c r="AQ63" s="1023"/>
      <c r="AR63" s="1023"/>
      <c r="AS63" s="1023"/>
      <c r="AT63" s="1023"/>
      <c r="AU63" s="1023">
        <f>99+150</f>
        <v>249</v>
      </c>
      <c r="AV63" s="1023"/>
      <c r="AW63" s="1023"/>
      <c r="AX63" s="1023"/>
      <c r="AY63" s="1023"/>
      <c r="AZ63" s="1081"/>
      <c r="BA63" s="1081"/>
      <c r="BB63" s="1081"/>
      <c r="BC63" s="1081"/>
      <c r="BD63" s="1081"/>
      <c r="BE63" s="1024"/>
      <c r="BF63" s="1024"/>
      <c r="BG63" s="1024"/>
      <c r="BH63" s="1024"/>
      <c r="BI63" s="1025"/>
      <c r="BJ63" s="1082" t="s">
        <v>131</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419</v>
      </c>
      <c r="B66" s="1060"/>
      <c r="C66" s="1060"/>
      <c r="D66" s="1060"/>
      <c r="E66" s="1060"/>
      <c r="F66" s="1060"/>
      <c r="G66" s="1060"/>
      <c r="H66" s="1060"/>
      <c r="I66" s="1060"/>
      <c r="J66" s="1060"/>
      <c r="K66" s="1060"/>
      <c r="L66" s="1060"/>
      <c r="M66" s="1060"/>
      <c r="N66" s="1060"/>
      <c r="O66" s="1060"/>
      <c r="P66" s="1061"/>
      <c r="Q66" s="1065" t="s">
        <v>402</v>
      </c>
      <c r="R66" s="1066"/>
      <c r="S66" s="1066"/>
      <c r="T66" s="1066"/>
      <c r="U66" s="1067"/>
      <c r="V66" s="1065" t="s">
        <v>403</v>
      </c>
      <c r="W66" s="1066"/>
      <c r="X66" s="1066"/>
      <c r="Y66" s="1066"/>
      <c r="Z66" s="1067"/>
      <c r="AA66" s="1065" t="s">
        <v>404</v>
      </c>
      <c r="AB66" s="1066"/>
      <c r="AC66" s="1066"/>
      <c r="AD66" s="1066"/>
      <c r="AE66" s="1067"/>
      <c r="AF66" s="1071" t="s">
        <v>405</v>
      </c>
      <c r="AG66" s="1072"/>
      <c r="AH66" s="1072"/>
      <c r="AI66" s="1072"/>
      <c r="AJ66" s="1073"/>
      <c r="AK66" s="1065" t="s">
        <v>406</v>
      </c>
      <c r="AL66" s="1060"/>
      <c r="AM66" s="1060"/>
      <c r="AN66" s="1060"/>
      <c r="AO66" s="1061"/>
      <c r="AP66" s="1065" t="s">
        <v>407</v>
      </c>
      <c r="AQ66" s="1066"/>
      <c r="AR66" s="1066"/>
      <c r="AS66" s="1066"/>
      <c r="AT66" s="1067"/>
      <c r="AU66" s="1065" t="s">
        <v>420</v>
      </c>
      <c r="AV66" s="1066"/>
      <c r="AW66" s="1066"/>
      <c r="AX66" s="1066"/>
      <c r="AY66" s="1067"/>
      <c r="AZ66" s="1065" t="s">
        <v>386</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578</v>
      </c>
      <c r="C68" s="1050"/>
      <c r="D68" s="1050"/>
      <c r="E68" s="1050"/>
      <c r="F68" s="1050"/>
      <c r="G68" s="1050"/>
      <c r="H68" s="1050"/>
      <c r="I68" s="1050"/>
      <c r="J68" s="1050"/>
      <c r="K68" s="1050"/>
      <c r="L68" s="1050"/>
      <c r="M68" s="1050"/>
      <c r="N68" s="1050"/>
      <c r="O68" s="1050"/>
      <c r="P68" s="1051"/>
      <c r="Q68" s="1052">
        <v>182</v>
      </c>
      <c r="R68" s="1046"/>
      <c r="S68" s="1046"/>
      <c r="T68" s="1046"/>
      <c r="U68" s="1046"/>
      <c r="V68" s="1046">
        <v>166</v>
      </c>
      <c r="W68" s="1046"/>
      <c r="X68" s="1046"/>
      <c r="Y68" s="1046"/>
      <c r="Z68" s="1046"/>
      <c r="AA68" s="1046">
        <v>16</v>
      </c>
      <c r="AB68" s="1046"/>
      <c r="AC68" s="1046"/>
      <c r="AD68" s="1046"/>
      <c r="AE68" s="1046"/>
      <c r="AF68" s="1046">
        <v>16</v>
      </c>
      <c r="AG68" s="1046"/>
      <c r="AH68" s="1046"/>
      <c r="AI68" s="1046"/>
      <c r="AJ68" s="1046"/>
      <c r="AK68" s="1046" t="s">
        <v>583</v>
      </c>
      <c r="AL68" s="1046"/>
      <c r="AM68" s="1046"/>
      <c r="AN68" s="1046"/>
      <c r="AO68" s="1046"/>
      <c r="AP68" s="1046" t="s">
        <v>576</v>
      </c>
      <c r="AQ68" s="1046"/>
      <c r="AR68" s="1046"/>
      <c r="AS68" s="1046"/>
      <c r="AT68" s="1046"/>
      <c r="AU68" s="1046" t="s">
        <v>577</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579</v>
      </c>
      <c r="C69" s="1039"/>
      <c r="D69" s="1039"/>
      <c r="E69" s="1039"/>
      <c r="F69" s="1039"/>
      <c r="G69" s="1039"/>
      <c r="H69" s="1039"/>
      <c r="I69" s="1039"/>
      <c r="J69" s="1039"/>
      <c r="K69" s="1039"/>
      <c r="L69" s="1039"/>
      <c r="M69" s="1039"/>
      <c r="N69" s="1039"/>
      <c r="O69" s="1039"/>
      <c r="P69" s="1040"/>
      <c r="Q69" s="1041">
        <v>189</v>
      </c>
      <c r="R69" s="1035"/>
      <c r="S69" s="1035"/>
      <c r="T69" s="1035"/>
      <c r="U69" s="1035"/>
      <c r="V69" s="1035">
        <v>187</v>
      </c>
      <c r="W69" s="1035"/>
      <c r="X69" s="1035"/>
      <c r="Y69" s="1035"/>
      <c r="Z69" s="1035"/>
      <c r="AA69" s="1035">
        <v>2</v>
      </c>
      <c r="AB69" s="1035"/>
      <c r="AC69" s="1035"/>
      <c r="AD69" s="1035"/>
      <c r="AE69" s="1035"/>
      <c r="AF69" s="1035">
        <v>2</v>
      </c>
      <c r="AG69" s="1035"/>
      <c r="AH69" s="1035"/>
      <c r="AI69" s="1035"/>
      <c r="AJ69" s="1035"/>
      <c r="AK69" s="1035" t="s">
        <v>576</v>
      </c>
      <c r="AL69" s="1035"/>
      <c r="AM69" s="1035"/>
      <c r="AN69" s="1035"/>
      <c r="AO69" s="1035"/>
      <c r="AP69" s="1035" t="s">
        <v>577</v>
      </c>
      <c r="AQ69" s="1035"/>
      <c r="AR69" s="1035"/>
      <c r="AS69" s="1035"/>
      <c r="AT69" s="1035"/>
      <c r="AU69" s="1035" t="s">
        <v>577</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580</v>
      </c>
      <c r="C70" s="1039"/>
      <c r="D70" s="1039"/>
      <c r="E70" s="1039"/>
      <c r="F70" s="1039"/>
      <c r="G70" s="1039"/>
      <c r="H70" s="1039"/>
      <c r="I70" s="1039"/>
      <c r="J70" s="1039"/>
      <c r="K70" s="1039"/>
      <c r="L70" s="1039"/>
      <c r="M70" s="1039"/>
      <c r="N70" s="1039"/>
      <c r="O70" s="1039"/>
      <c r="P70" s="1040"/>
      <c r="Q70" s="1041">
        <v>1464</v>
      </c>
      <c r="R70" s="1035"/>
      <c r="S70" s="1035"/>
      <c r="T70" s="1035"/>
      <c r="U70" s="1035"/>
      <c r="V70" s="1035">
        <v>1417</v>
      </c>
      <c r="W70" s="1035"/>
      <c r="X70" s="1035"/>
      <c r="Y70" s="1035"/>
      <c r="Z70" s="1035"/>
      <c r="AA70" s="1035">
        <v>47</v>
      </c>
      <c r="AB70" s="1035"/>
      <c r="AC70" s="1035"/>
      <c r="AD70" s="1035"/>
      <c r="AE70" s="1035"/>
      <c r="AF70" s="1035">
        <v>47</v>
      </c>
      <c r="AG70" s="1035"/>
      <c r="AH70" s="1035"/>
      <c r="AI70" s="1035"/>
      <c r="AJ70" s="1035"/>
      <c r="AK70" s="1035" t="s">
        <v>583</v>
      </c>
      <c r="AL70" s="1035"/>
      <c r="AM70" s="1035"/>
      <c r="AN70" s="1035"/>
      <c r="AO70" s="1035"/>
      <c r="AP70" s="1035" t="s">
        <v>584</v>
      </c>
      <c r="AQ70" s="1035"/>
      <c r="AR70" s="1035"/>
      <c r="AS70" s="1035"/>
      <c r="AT70" s="1035"/>
      <c r="AU70" s="1035" t="s">
        <v>576</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581</v>
      </c>
      <c r="C71" s="1039"/>
      <c r="D71" s="1039"/>
      <c r="E71" s="1039"/>
      <c r="F71" s="1039"/>
      <c r="G71" s="1039"/>
      <c r="H71" s="1039"/>
      <c r="I71" s="1039"/>
      <c r="J71" s="1039"/>
      <c r="K71" s="1039"/>
      <c r="L71" s="1039"/>
      <c r="M71" s="1039"/>
      <c r="N71" s="1039"/>
      <c r="O71" s="1039"/>
      <c r="P71" s="1040"/>
      <c r="Q71" s="1041">
        <v>1349</v>
      </c>
      <c r="R71" s="1035"/>
      <c r="S71" s="1035"/>
      <c r="T71" s="1035"/>
      <c r="U71" s="1035"/>
      <c r="V71" s="1035">
        <v>1286</v>
      </c>
      <c r="W71" s="1035"/>
      <c r="X71" s="1035"/>
      <c r="Y71" s="1035"/>
      <c r="Z71" s="1035"/>
      <c r="AA71" s="1035">
        <v>63</v>
      </c>
      <c r="AB71" s="1035"/>
      <c r="AC71" s="1035"/>
      <c r="AD71" s="1035"/>
      <c r="AE71" s="1035"/>
      <c r="AF71" s="1035">
        <v>63</v>
      </c>
      <c r="AG71" s="1035"/>
      <c r="AH71" s="1035"/>
      <c r="AI71" s="1035"/>
      <c r="AJ71" s="1035"/>
      <c r="AK71" s="1035" t="s">
        <v>583</v>
      </c>
      <c r="AL71" s="1035"/>
      <c r="AM71" s="1035"/>
      <c r="AN71" s="1035"/>
      <c r="AO71" s="1035"/>
      <c r="AP71" s="1035">
        <v>275</v>
      </c>
      <c r="AQ71" s="1035"/>
      <c r="AR71" s="1035"/>
      <c r="AS71" s="1035"/>
      <c r="AT71" s="1035"/>
      <c r="AU71" s="1035" t="s">
        <v>577</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582</v>
      </c>
      <c r="C72" s="1039"/>
      <c r="D72" s="1039"/>
      <c r="E72" s="1039"/>
      <c r="F72" s="1039"/>
      <c r="G72" s="1039"/>
      <c r="H72" s="1039"/>
      <c r="I72" s="1039"/>
      <c r="J72" s="1039"/>
      <c r="K72" s="1039"/>
      <c r="L72" s="1039"/>
      <c r="M72" s="1039"/>
      <c r="N72" s="1039"/>
      <c r="O72" s="1039"/>
      <c r="P72" s="1040"/>
      <c r="Q72" s="1041">
        <v>15</v>
      </c>
      <c r="R72" s="1035"/>
      <c r="S72" s="1035"/>
      <c r="T72" s="1035"/>
      <c r="U72" s="1035"/>
      <c r="V72" s="1035">
        <v>14</v>
      </c>
      <c r="W72" s="1035"/>
      <c r="X72" s="1035"/>
      <c r="Y72" s="1035"/>
      <c r="Z72" s="1035"/>
      <c r="AA72" s="1035">
        <v>1</v>
      </c>
      <c r="AB72" s="1035"/>
      <c r="AC72" s="1035"/>
      <c r="AD72" s="1035"/>
      <c r="AE72" s="1035"/>
      <c r="AF72" s="1035">
        <v>1</v>
      </c>
      <c r="AG72" s="1035"/>
      <c r="AH72" s="1035"/>
      <c r="AI72" s="1035"/>
      <c r="AJ72" s="1035"/>
      <c r="AK72" s="1035" t="s">
        <v>583</v>
      </c>
      <c r="AL72" s="1035"/>
      <c r="AM72" s="1035"/>
      <c r="AN72" s="1035"/>
      <c r="AO72" s="1035"/>
      <c r="AP72" s="1035" t="s">
        <v>576</v>
      </c>
      <c r="AQ72" s="1035"/>
      <c r="AR72" s="1035"/>
      <c r="AS72" s="1035"/>
      <c r="AT72" s="1035"/>
      <c r="AU72" s="1035" t="s">
        <v>585</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398</v>
      </c>
      <c r="B88" s="1001" t="s">
        <v>421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1001" t="s">
        <v>422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429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430</v>
      </c>
      <c r="AB109" s="960"/>
      <c r="AC109" s="960"/>
      <c r="AD109" s="960"/>
      <c r="AE109" s="961"/>
      <c r="AF109" s="962" t="s">
        <v>431</v>
      </c>
      <c r="AG109" s="960"/>
      <c r="AH109" s="960"/>
      <c r="AI109" s="960"/>
      <c r="AJ109" s="961"/>
      <c r="AK109" s="962" t="s">
        <v>312</v>
      </c>
      <c r="AL109" s="960"/>
      <c r="AM109" s="960"/>
      <c r="AN109" s="960"/>
      <c r="AO109" s="961"/>
      <c r="AP109" s="962" t="s">
        <v>432</v>
      </c>
      <c r="AQ109" s="960"/>
      <c r="AR109" s="960"/>
      <c r="AS109" s="960"/>
      <c r="AT109" s="993"/>
      <c r="AU109" s="959" t="s">
        <v>429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430</v>
      </c>
      <c r="BR109" s="960"/>
      <c r="BS109" s="960"/>
      <c r="BT109" s="960"/>
      <c r="BU109" s="961"/>
      <c r="BV109" s="962" t="s">
        <v>431</v>
      </c>
      <c r="BW109" s="960"/>
      <c r="BX109" s="960"/>
      <c r="BY109" s="960"/>
      <c r="BZ109" s="961"/>
      <c r="CA109" s="962" t="s">
        <v>312</v>
      </c>
      <c r="CB109" s="960"/>
      <c r="CC109" s="960"/>
      <c r="CD109" s="960"/>
      <c r="CE109" s="961"/>
      <c r="CF109" s="1000" t="s">
        <v>432</v>
      </c>
      <c r="CG109" s="1000"/>
      <c r="CH109" s="1000"/>
      <c r="CI109" s="1000"/>
      <c r="CJ109" s="1000"/>
      <c r="CK109" s="962" t="s">
        <v>433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430</v>
      </c>
      <c r="DH109" s="960"/>
      <c r="DI109" s="960"/>
      <c r="DJ109" s="960"/>
      <c r="DK109" s="961"/>
      <c r="DL109" s="962" t="s">
        <v>431</v>
      </c>
      <c r="DM109" s="960"/>
      <c r="DN109" s="960"/>
      <c r="DO109" s="960"/>
      <c r="DP109" s="961"/>
      <c r="DQ109" s="962" t="s">
        <v>312</v>
      </c>
      <c r="DR109" s="960"/>
      <c r="DS109" s="960"/>
      <c r="DT109" s="960"/>
      <c r="DU109" s="961"/>
      <c r="DV109" s="962" t="s">
        <v>432</v>
      </c>
      <c r="DW109" s="960"/>
      <c r="DX109" s="960"/>
      <c r="DY109" s="960"/>
      <c r="DZ109" s="993"/>
    </row>
    <row r="110" spans="1:131" s="233" customFormat="1" ht="26.25" customHeight="1" x14ac:dyDescent="0.15">
      <c r="A110" s="871" t="s">
        <v>434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234566</v>
      </c>
      <c r="AB110" s="953"/>
      <c r="AC110" s="953"/>
      <c r="AD110" s="953"/>
      <c r="AE110" s="954"/>
      <c r="AF110" s="955">
        <v>230189</v>
      </c>
      <c r="AG110" s="953"/>
      <c r="AH110" s="953"/>
      <c r="AI110" s="953"/>
      <c r="AJ110" s="954"/>
      <c r="AK110" s="955">
        <v>245736</v>
      </c>
      <c r="AL110" s="953"/>
      <c r="AM110" s="953"/>
      <c r="AN110" s="953"/>
      <c r="AO110" s="954"/>
      <c r="AP110" s="956">
        <v>18.600000000000001</v>
      </c>
      <c r="AQ110" s="957"/>
      <c r="AR110" s="957"/>
      <c r="AS110" s="957"/>
      <c r="AT110" s="958"/>
      <c r="AU110" s="994" t="s">
        <v>73</v>
      </c>
      <c r="AV110" s="995"/>
      <c r="AW110" s="995"/>
      <c r="AX110" s="995"/>
      <c r="AY110" s="995"/>
      <c r="AZ110" s="924" t="s">
        <v>435</v>
      </c>
      <c r="BA110" s="872"/>
      <c r="BB110" s="872"/>
      <c r="BC110" s="872"/>
      <c r="BD110" s="872"/>
      <c r="BE110" s="872"/>
      <c r="BF110" s="872"/>
      <c r="BG110" s="872"/>
      <c r="BH110" s="872"/>
      <c r="BI110" s="872"/>
      <c r="BJ110" s="872"/>
      <c r="BK110" s="872"/>
      <c r="BL110" s="872"/>
      <c r="BM110" s="872"/>
      <c r="BN110" s="872"/>
      <c r="BO110" s="872"/>
      <c r="BP110" s="873"/>
      <c r="BQ110" s="925">
        <v>2305561</v>
      </c>
      <c r="BR110" s="906"/>
      <c r="BS110" s="906"/>
      <c r="BT110" s="906"/>
      <c r="BU110" s="906"/>
      <c r="BV110" s="906">
        <v>2280777</v>
      </c>
      <c r="BW110" s="906"/>
      <c r="BX110" s="906"/>
      <c r="BY110" s="906"/>
      <c r="BZ110" s="906"/>
      <c r="CA110" s="906">
        <v>2350868</v>
      </c>
      <c r="CB110" s="906"/>
      <c r="CC110" s="906"/>
      <c r="CD110" s="906"/>
      <c r="CE110" s="906"/>
      <c r="CF110" s="930">
        <v>178.1</v>
      </c>
      <c r="CG110" s="931"/>
      <c r="CH110" s="931"/>
      <c r="CI110" s="931"/>
      <c r="CJ110" s="931"/>
      <c r="CK110" s="990" t="s">
        <v>436</v>
      </c>
      <c r="CL110" s="883"/>
      <c r="CM110" s="924" t="s">
        <v>437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131</v>
      </c>
      <c r="DH110" s="906"/>
      <c r="DI110" s="906"/>
      <c r="DJ110" s="906"/>
      <c r="DK110" s="906"/>
      <c r="DL110" s="906" t="s">
        <v>438</v>
      </c>
      <c r="DM110" s="906"/>
      <c r="DN110" s="906"/>
      <c r="DO110" s="906"/>
      <c r="DP110" s="906"/>
      <c r="DQ110" s="906" t="s">
        <v>438</v>
      </c>
      <c r="DR110" s="906"/>
      <c r="DS110" s="906"/>
      <c r="DT110" s="906"/>
      <c r="DU110" s="906"/>
      <c r="DV110" s="907" t="s">
        <v>439</v>
      </c>
      <c r="DW110" s="907"/>
      <c r="DX110" s="907"/>
      <c r="DY110" s="907"/>
      <c r="DZ110" s="908"/>
    </row>
    <row r="111" spans="1:131" s="233" customFormat="1" ht="26.25" customHeight="1" x14ac:dyDescent="0.15">
      <c r="A111" s="838" t="s">
        <v>440</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131</v>
      </c>
      <c r="AB111" s="983"/>
      <c r="AC111" s="983"/>
      <c r="AD111" s="983"/>
      <c r="AE111" s="984"/>
      <c r="AF111" s="985" t="s">
        <v>131</v>
      </c>
      <c r="AG111" s="983"/>
      <c r="AH111" s="983"/>
      <c r="AI111" s="983"/>
      <c r="AJ111" s="984"/>
      <c r="AK111" s="985" t="s">
        <v>438</v>
      </c>
      <c r="AL111" s="983"/>
      <c r="AM111" s="983"/>
      <c r="AN111" s="983"/>
      <c r="AO111" s="984"/>
      <c r="AP111" s="986" t="s">
        <v>439</v>
      </c>
      <c r="AQ111" s="987"/>
      <c r="AR111" s="987"/>
      <c r="AS111" s="987"/>
      <c r="AT111" s="988"/>
      <c r="AU111" s="996"/>
      <c r="AV111" s="997"/>
      <c r="AW111" s="997"/>
      <c r="AX111" s="997"/>
      <c r="AY111" s="997"/>
      <c r="AZ111" s="879" t="s">
        <v>441</v>
      </c>
      <c r="BA111" s="816"/>
      <c r="BB111" s="816"/>
      <c r="BC111" s="816"/>
      <c r="BD111" s="816"/>
      <c r="BE111" s="816"/>
      <c r="BF111" s="816"/>
      <c r="BG111" s="816"/>
      <c r="BH111" s="816"/>
      <c r="BI111" s="816"/>
      <c r="BJ111" s="816"/>
      <c r="BK111" s="816"/>
      <c r="BL111" s="816"/>
      <c r="BM111" s="816"/>
      <c r="BN111" s="816"/>
      <c r="BO111" s="816"/>
      <c r="BP111" s="817"/>
      <c r="BQ111" s="880" t="s">
        <v>439</v>
      </c>
      <c r="BR111" s="881"/>
      <c r="BS111" s="881"/>
      <c r="BT111" s="881"/>
      <c r="BU111" s="881"/>
      <c r="BV111" s="881" t="s">
        <v>131</v>
      </c>
      <c r="BW111" s="881"/>
      <c r="BX111" s="881"/>
      <c r="BY111" s="881"/>
      <c r="BZ111" s="881"/>
      <c r="CA111" s="881" t="s">
        <v>131</v>
      </c>
      <c r="CB111" s="881"/>
      <c r="CC111" s="881"/>
      <c r="CD111" s="881"/>
      <c r="CE111" s="881"/>
      <c r="CF111" s="939" t="s">
        <v>131</v>
      </c>
      <c r="CG111" s="940"/>
      <c r="CH111" s="940"/>
      <c r="CI111" s="940"/>
      <c r="CJ111" s="940"/>
      <c r="CK111" s="991"/>
      <c r="CL111" s="885"/>
      <c r="CM111" s="879" t="s">
        <v>442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131</v>
      </c>
      <c r="DH111" s="881"/>
      <c r="DI111" s="881"/>
      <c r="DJ111" s="881"/>
      <c r="DK111" s="881"/>
      <c r="DL111" s="881" t="s">
        <v>439</v>
      </c>
      <c r="DM111" s="881"/>
      <c r="DN111" s="881"/>
      <c r="DO111" s="881"/>
      <c r="DP111" s="881"/>
      <c r="DQ111" s="881" t="s">
        <v>131</v>
      </c>
      <c r="DR111" s="881"/>
      <c r="DS111" s="881"/>
      <c r="DT111" s="881"/>
      <c r="DU111" s="881"/>
      <c r="DV111" s="858" t="s">
        <v>131</v>
      </c>
      <c r="DW111" s="858"/>
      <c r="DX111" s="858"/>
      <c r="DY111" s="858"/>
      <c r="DZ111" s="859"/>
    </row>
    <row r="112" spans="1:131" s="233" customFormat="1" ht="26.25" customHeight="1" x14ac:dyDescent="0.15">
      <c r="A112" s="976" t="s">
        <v>443</v>
      </c>
      <c r="B112" s="977"/>
      <c r="C112" s="816" t="s">
        <v>444</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131</v>
      </c>
      <c r="AB112" s="844"/>
      <c r="AC112" s="844"/>
      <c r="AD112" s="844"/>
      <c r="AE112" s="845"/>
      <c r="AF112" s="846" t="s">
        <v>131</v>
      </c>
      <c r="AG112" s="844"/>
      <c r="AH112" s="844"/>
      <c r="AI112" s="844"/>
      <c r="AJ112" s="845"/>
      <c r="AK112" s="846" t="s">
        <v>131</v>
      </c>
      <c r="AL112" s="844"/>
      <c r="AM112" s="844"/>
      <c r="AN112" s="844"/>
      <c r="AO112" s="845"/>
      <c r="AP112" s="888" t="s">
        <v>438</v>
      </c>
      <c r="AQ112" s="889"/>
      <c r="AR112" s="889"/>
      <c r="AS112" s="889"/>
      <c r="AT112" s="890"/>
      <c r="AU112" s="996"/>
      <c r="AV112" s="997"/>
      <c r="AW112" s="997"/>
      <c r="AX112" s="997"/>
      <c r="AY112" s="997"/>
      <c r="AZ112" s="879" t="s">
        <v>445</v>
      </c>
      <c r="BA112" s="816"/>
      <c r="BB112" s="816"/>
      <c r="BC112" s="816"/>
      <c r="BD112" s="816"/>
      <c r="BE112" s="816"/>
      <c r="BF112" s="816"/>
      <c r="BG112" s="816"/>
      <c r="BH112" s="816"/>
      <c r="BI112" s="816"/>
      <c r="BJ112" s="816"/>
      <c r="BK112" s="816"/>
      <c r="BL112" s="816"/>
      <c r="BM112" s="816"/>
      <c r="BN112" s="816"/>
      <c r="BO112" s="816"/>
      <c r="BP112" s="817"/>
      <c r="BQ112" s="880">
        <v>326264</v>
      </c>
      <c r="BR112" s="881"/>
      <c r="BS112" s="881"/>
      <c r="BT112" s="881"/>
      <c r="BU112" s="881"/>
      <c r="BV112" s="881">
        <v>336411</v>
      </c>
      <c r="BW112" s="881"/>
      <c r="BX112" s="881"/>
      <c r="BY112" s="881"/>
      <c r="BZ112" s="881"/>
      <c r="CA112" s="881">
        <v>317773</v>
      </c>
      <c r="CB112" s="881"/>
      <c r="CC112" s="881"/>
      <c r="CD112" s="881"/>
      <c r="CE112" s="881"/>
      <c r="CF112" s="939">
        <v>24.1</v>
      </c>
      <c r="CG112" s="940"/>
      <c r="CH112" s="940"/>
      <c r="CI112" s="940"/>
      <c r="CJ112" s="940"/>
      <c r="CK112" s="991"/>
      <c r="CL112" s="885"/>
      <c r="CM112" s="879" t="s">
        <v>446</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131</v>
      </c>
      <c r="DH112" s="881"/>
      <c r="DI112" s="881"/>
      <c r="DJ112" s="881"/>
      <c r="DK112" s="881"/>
      <c r="DL112" s="881" t="s">
        <v>439</v>
      </c>
      <c r="DM112" s="881"/>
      <c r="DN112" s="881"/>
      <c r="DO112" s="881"/>
      <c r="DP112" s="881"/>
      <c r="DQ112" s="881" t="s">
        <v>131</v>
      </c>
      <c r="DR112" s="881"/>
      <c r="DS112" s="881"/>
      <c r="DT112" s="881"/>
      <c r="DU112" s="881"/>
      <c r="DV112" s="858" t="s">
        <v>131</v>
      </c>
      <c r="DW112" s="858"/>
      <c r="DX112" s="858"/>
      <c r="DY112" s="858"/>
      <c r="DZ112" s="859"/>
    </row>
    <row r="113" spans="1:130" s="233" customFormat="1" ht="26.25" customHeight="1" x14ac:dyDescent="0.15">
      <c r="A113" s="978"/>
      <c r="B113" s="979"/>
      <c r="C113" s="816" t="s">
        <v>447</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26282</v>
      </c>
      <c r="AB113" s="983"/>
      <c r="AC113" s="983"/>
      <c r="AD113" s="983"/>
      <c r="AE113" s="984"/>
      <c r="AF113" s="985">
        <v>28111</v>
      </c>
      <c r="AG113" s="983"/>
      <c r="AH113" s="983"/>
      <c r="AI113" s="983"/>
      <c r="AJ113" s="984"/>
      <c r="AK113" s="985">
        <v>30926</v>
      </c>
      <c r="AL113" s="983"/>
      <c r="AM113" s="983"/>
      <c r="AN113" s="983"/>
      <c r="AO113" s="984"/>
      <c r="AP113" s="986">
        <v>2.2999999999999998</v>
      </c>
      <c r="AQ113" s="987"/>
      <c r="AR113" s="987"/>
      <c r="AS113" s="987"/>
      <c r="AT113" s="988"/>
      <c r="AU113" s="996"/>
      <c r="AV113" s="997"/>
      <c r="AW113" s="997"/>
      <c r="AX113" s="997"/>
      <c r="AY113" s="997"/>
      <c r="AZ113" s="879" t="s">
        <v>448</v>
      </c>
      <c r="BA113" s="816"/>
      <c r="BB113" s="816"/>
      <c r="BC113" s="816"/>
      <c r="BD113" s="816"/>
      <c r="BE113" s="816"/>
      <c r="BF113" s="816"/>
      <c r="BG113" s="816"/>
      <c r="BH113" s="816"/>
      <c r="BI113" s="816"/>
      <c r="BJ113" s="816"/>
      <c r="BK113" s="816"/>
      <c r="BL113" s="816"/>
      <c r="BM113" s="816"/>
      <c r="BN113" s="816"/>
      <c r="BO113" s="816"/>
      <c r="BP113" s="817"/>
      <c r="BQ113" s="880">
        <v>54009</v>
      </c>
      <c r="BR113" s="881"/>
      <c r="BS113" s="881"/>
      <c r="BT113" s="881"/>
      <c r="BU113" s="881"/>
      <c r="BV113" s="881">
        <v>28732</v>
      </c>
      <c r="BW113" s="881"/>
      <c r="BX113" s="881"/>
      <c r="BY113" s="881"/>
      <c r="BZ113" s="881"/>
      <c r="CA113" s="881">
        <v>10712</v>
      </c>
      <c r="CB113" s="881"/>
      <c r="CC113" s="881"/>
      <c r="CD113" s="881"/>
      <c r="CE113" s="881"/>
      <c r="CF113" s="939">
        <v>0.8</v>
      </c>
      <c r="CG113" s="940"/>
      <c r="CH113" s="940"/>
      <c r="CI113" s="940"/>
      <c r="CJ113" s="940"/>
      <c r="CK113" s="991"/>
      <c r="CL113" s="885"/>
      <c r="CM113" s="879" t="s">
        <v>449</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131</v>
      </c>
      <c r="DH113" s="844"/>
      <c r="DI113" s="844"/>
      <c r="DJ113" s="844"/>
      <c r="DK113" s="845"/>
      <c r="DL113" s="846" t="s">
        <v>131</v>
      </c>
      <c r="DM113" s="844"/>
      <c r="DN113" s="844"/>
      <c r="DO113" s="844"/>
      <c r="DP113" s="845"/>
      <c r="DQ113" s="846" t="s">
        <v>439</v>
      </c>
      <c r="DR113" s="844"/>
      <c r="DS113" s="844"/>
      <c r="DT113" s="844"/>
      <c r="DU113" s="845"/>
      <c r="DV113" s="888" t="s">
        <v>438</v>
      </c>
      <c r="DW113" s="889"/>
      <c r="DX113" s="889"/>
      <c r="DY113" s="889"/>
      <c r="DZ113" s="890"/>
    </row>
    <row r="114" spans="1:130" s="233" customFormat="1" ht="26.25" customHeight="1" x14ac:dyDescent="0.15">
      <c r="A114" s="978"/>
      <c r="B114" s="979"/>
      <c r="C114" s="816" t="s">
        <v>450</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22236</v>
      </c>
      <c r="AB114" s="844"/>
      <c r="AC114" s="844"/>
      <c r="AD114" s="844"/>
      <c r="AE114" s="845"/>
      <c r="AF114" s="846">
        <v>21675</v>
      </c>
      <c r="AG114" s="844"/>
      <c r="AH114" s="844"/>
      <c r="AI114" s="844"/>
      <c r="AJ114" s="845"/>
      <c r="AK114" s="846">
        <v>20456</v>
      </c>
      <c r="AL114" s="844"/>
      <c r="AM114" s="844"/>
      <c r="AN114" s="844"/>
      <c r="AO114" s="845"/>
      <c r="AP114" s="888">
        <v>1.6</v>
      </c>
      <c r="AQ114" s="889"/>
      <c r="AR114" s="889"/>
      <c r="AS114" s="889"/>
      <c r="AT114" s="890"/>
      <c r="AU114" s="996"/>
      <c r="AV114" s="997"/>
      <c r="AW114" s="997"/>
      <c r="AX114" s="997"/>
      <c r="AY114" s="997"/>
      <c r="AZ114" s="879" t="s">
        <v>451</v>
      </c>
      <c r="BA114" s="816"/>
      <c r="BB114" s="816"/>
      <c r="BC114" s="816"/>
      <c r="BD114" s="816"/>
      <c r="BE114" s="816"/>
      <c r="BF114" s="816"/>
      <c r="BG114" s="816"/>
      <c r="BH114" s="816"/>
      <c r="BI114" s="816"/>
      <c r="BJ114" s="816"/>
      <c r="BK114" s="816"/>
      <c r="BL114" s="816"/>
      <c r="BM114" s="816"/>
      <c r="BN114" s="816"/>
      <c r="BO114" s="816"/>
      <c r="BP114" s="817"/>
      <c r="BQ114" s="880">
        <v>261104</v>
      </c>
      <c r="BR114" s="881"/>
      <c r="BS114" s="881"/>
      <c r="BT114" s="881"/>
      <c r="BU114" s="881"/>
      <c r="BV114" s="881">
        <v>289229</v>
      </c>
      <c r="BW114" s="881"/>
      <c r="BX114" s="881"/>
      <c r="BY114" s="881"/>
      <c r="BZ114" s="881"/>
      <c r="CA114" s="881">
        <v>279628</v>
      </c>
      <c r="CB114" s="881"/>
      <c r="CC114" s="881"/>
      <c r="CD114" s="881"/>
      <c r="CE114" s="881"/>
      <c r="CF114" s="939">
        <v>21.2</v>
      </c>
      <c r="CG114" s="940"/>
      <c r="CH114" s="940"/>
      <c r="CI114" s="940"/>
      <c r="CJ114" s="940"/>
      <c r="CK114" s="991"/>
      <c r="CL114" s="885"/>
      <c r="CM114" s="879" t="s">
        <v>452</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438</v>
      </c>
      <c r="DH114" s="844"/>
      <c r="DI114" s="844"/>
      <c r="DJ114" s="844"/>
      <c r="DK114" s="845"/>
      <c r="DL114" s="846" t="s">
        <v>131</v>
      </c>
      <c r="DM114" s="844"/>
      <c r="DN114" s="844"/>
      <c r="DO114" s="844"/>
      <c r="DP114" s="845"/>
      <c r="DQ114" s="846" t="s">
        <v>131</v>
      </c>
      <c r="DR114" s="844"/>
      <c r="DS114" s="844"/>
      <c r="DT114" s="844"/>
      <c r="DU114" s="845"/>
      <c r="DV114" s="888" t="s">
        <v>131</v>
      </c>
      <c r="DW114" s="889"/>
      <c r="DX114" s="889"/>
      <c r="DY114" s="889"/>
      <c r="DZ114" s="890"/>
    </row>
    <row r="115" spans="1:130" s="233" customFormat="1" ht="26.25" customHeight="1" x14ac:dyDescent="0.15">
      <c r="A115" s="978"/>
      <c r="B115" s="979"/>
      <c r="C115" s="816" t="s">
        <v>453</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439</v>
      </c>
      <c r="AB115" s="983"/>
      <c r="AC115" s="983"/>
      <c r="AD115" s="983"/>
      <c r="AE115" s="984"/>
      <c r="AF115" s="985" t="s">
        <v>438</v>
      </c>
      <c r="AG115" s="983"/>
      <c r="AH115" s="983"/>
      <c r="AI115" s="983"/>
      <c r="AJ115" s="984"/>
      <c r="AK115" s="985" t="s">
        <v>131</v>
      </c>
      <c r="AL115" s="983"/>
      <c r="AM115" s="983"/>
      <c r="AN115" s="983"/>
      <c r="AO115" s="984"/>
      <c r="AP115" s="986" t="s">
        <v>131</v>
      </c>
      <c r="AQ115" s="987"/>
      <c r="AR115" s="987"/>
      <c r="AS115" s="987"/>
      <c r="AT115" s="988"/>
      <c r="AU115" s="996"/>
      <c r="AV115" s="997"/>
      <c r="AW115" s="997"/>
      <c r="AX115" s="997"/>
      <c r="AY115" s="997"/>
      <c r="AZ115" s="879" t="s">
        <v>454</v>
      </c>
      <c r="BA115" s="816"/>
      <c r="BB115" s="816"/>
      <c r="BC115" s="816"/>
      <c r="BD115" s="816"/>
      <c r="BE115" s="816"/>
      <c r="BF115" s="816"/>
      <c r="BG115" s="816"/>
      <c r="BH115" s="816"/>
      <c r="BI115" s="816"/>
      <c r="BJ115" s="816"/>
      <c r="BK115" s="816"/>
      <c r="BL115" s="816"/>
      <c r="BM115" s="816"/>
      <c r="BN115" s="816"/>
      <c r="BO115" s="816"/>
      <c r="BP115" s="817"/>
      <c r="BQ115" s="880" t="s">
        <v>131</v>
      </c>
      <c r="BR115" s="881"/>
      <c r="BS115" s="881"/>
      <c r="BT115" s="881"/>
      <c r="BU115" s="881"/>
      <c r="BV115" s="881" t="s">
        <v>439</v>
      </c>
      <c r="BW115" s="881"/>
      <c r="BX115" s="881"/>
      <c r="BY115" s="881"/>
      <c r="BZ115" s="881"/>
      <c r="CA115" s="881" t="s">
        <v>131</v>
      </c>
      <c r="CB115" s="881"/>
      <c r="CC115" s="881"/>
      <c r="CD115" s="881"/>
      <c r="CE115" s="881"/>
      <c r="CF115" s="939" t="s">
        <v>131</v>
      </c>
      <c r="CG115" s="940"/>
      <c r="CH115" s="940"/>
      <c r="CI115" s="940"/>
      <c r="CJ115" s="940"/>
      <c r="CK115" s="991"/>
      <c r="CL115" s="885"/>
      <c r="CM115" s="879" t="s">
        <v>455</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131</v>
      </c>
      <c r="DH115" s="844"/>
      <c r="DI115" s="844"/>
      <c r="DJ115" s="844"/>
      <c r="DK115" s="845"/>
      <c r="DL115" s="846" t="s">
        <v>131</v>
      </c>
      <c r="DM115" s="844"/>
      <c r="DN115" s="844"/>
      <c r="DO115" s="844"/>
      <c r="DP115" s="845"/>
      <c r="DQ115" s="846" t="s">
        <v>131</v>
      </c>
      <c r="DR115" s="844"/>
      <c r="DS115" s="844"/>
      <c r="DT115" s="844"/>
      <c r="DU115" s="845"/>
      <c r="DV115" s="888" t="s">
        <v>438</v>
      </c>
      <c r="DW115" s="889"/>
      <c r="DX115" s="889"/>
      <c r="DY115" s="889"/>
      <c r="DZ115" s="890"/>
    </row>
    <row r="116" spans="1:130" s="233" customFormat="1" ht="26.25" customHeight="1" x14ac:dyDescent="0.15">
      <c r="A116" s="980"/>
      <c r="B116" s="981"/>
      <c r="C116" s="903" t="s">
        <v>456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131</v>
      </c>
      <c r="AB116" s="844"/>
      <c r="AC116" s="844"/>
      <c r="AD116" s="844"/>
      <c r="AE116" s="845"/>
      <c r="AF116" s="846" t="s">
        <v>439</v>
      </c>
      <c r="AG116" s="844"/>
      <c r="AH116" s="844"/>
      <c r="AI116" s="844"/>
      <c r="AJ116" s="845"/>
      <c r="AK116" s="846" t="s">
        <v>131</v>
      </c>
      <c r="AL116" s="844"/>
      <c r="AM116" s="844"/>
      <c r="AN116" s="844"/>
      <c r="AO116" s="845"/>
      <c r="AP116" s="888" t="s">
        <v>131</v>
      </c>
      <c r="AQ116" s="889"/>
      <c r="AR116" s="889"/>
      <c r="AS116" s="889"/>
      <c r="AT116" s="890"/>
      <c r="AU116" s="996"/>
      <c r="AV116" s="997"/>
      <c r="AW116" s="997"/>
      <c r="AX116" s="997"/>
      <c r="AY116" s="997"/>
      <c r="AZ116" s="973" t="s">
        <v>457</v>
      </c>
      <c r="BA116" s="974"/>
      <c r="BB116" s="974"/>
      <c r="BC116" s="974"/>
      <c r="BD116" s="974"/>
      <c r="BE116" s="974"/>
      <c r="BF116" s="974"/>
      <c r="BG116" s="974"/>
      <c r="BH116" s="974"/>
      <c r="BI116" s="974"/>
      <c r="BJ116" s="974"/>
      <c r="BK116" s="974"/>
      <c r="BL116" s="974"/>
      <c r="BM116" s="974"/>
      <c r="BN116" s="974"/>
      <c r="BO116" s="974"/>
      <c r="BP116" s="975"/>
      <c r="BQ116" s="880" t="s">
        <v>438</v>
      </c>
      <c r="BR116" s="881"/>
      <c r="BS116" s="881"/>
      <c r="BT116" s="881"/>
      <c r="BU116" s="881"/>
      <c r="BV116" s="881" t="s">
        <v>131</v>
      </c>
      <c r="BW116" s="881"/>
      <c r="BX116" s="881"/>
      <c r="BY116" s="881"/>
      <c r="BZ116" s="881"/>
      <c r="CA116" s="881" t="s">
        <v>439</v>
      </c>
      <c r="CB116" s="881"/>
      <c r="CC116" s="881"/>
      <c r="CD116" s="881"/>
      <c r="CE116" s="881"/>
      <c r="CF116" s="939" t="s">
        <v>439</v>
      </c>
      <c r="CG116" s="940"/>
      <c r="CH116" s="940"/>
      <c r="CI116" s="940"/>
      <c r="CJ116" s="940"/>
      <c r="CK116" s="991"/>
      <c r="CL116" s="885"/>
      <c r="CM116" s="879" t="s">
        <v>458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439</v>
      </c>
      <c r="DH116" s="844"/>
      <c r="DI116" s="844"/>
      <c r="DJ116" s="844"/>
      <c r="DK116" s="845"/>
      <c r="DL116" s="846" t="s">
        <v>131</v>
      </c>
      <c r="DM116" s="844"/>
      <c r="DN116" s="844"/>
      <c r="DO116" s="844"/>
      <c r="DP116" s="845"/>
      <c r="DQ116" s="846" t="s">
        <v>438</v>
      </c>
      <c r="DR116" s="844"/>
      <c r="DS116" s="844"/>
      <c r="DT116" s="844"/>
      <c r="DU116" s="845"/>
      <c r="DV116" s="888" t="s">
        <v>438</v>
      </c>
      <c r="DW116" s="889"/>
      <c r="DX116" s="889"/>
      <c r="DY116" s="889"/>
      <c r="DZ116" s="890"/>
    </row>
    <row r="117" spans="1:130" s="233" customFormat="1" ht="26.25" customHeight="1" x14ac:dyDescent="0.15">
      <c r="A117" s="959" t="s">
        <v>194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459</v>
      </c>
      <c r="Z117" s="961"/>
      <c r="AA117" s="966">
        <v>283084</v>
      </c>
      <c r="AB117" s="967"/>
      <c r="AC117" s="967"/>
      <c r="AD117" s="967"/>
      <c r="AE117" s="968"/>
      <c r="AF117" s="969">
        <v>279975</v>
      </c>
      <c r="AG117" s="967"/>
      <c r="AH117" s="967"/>
      <c r="AI117" s="967"/>
      <c r="AJ117" s="968"/>
      <c r="AK117" s="969">
        <v>297118</v>
      </c>
      <c r="AL117" s="967"/>
      <c r="AM117" s="967"/>
      <c r="AN117" s="967"/>
      <c r="AO117" s="968"/>
      <c r="AP117" s="970"/>
      <c r="AQ117" s="971"/>
      <c r="AR117" s="971"/>
      <c r="AS117" s="971"/>
      <c r="AT117" s="972"/>
      <c r="AU117" s="996"/>
      <c r="AV117" s="997"/>
      <c r="AW117" s="997"/>
      <c r="AX117" s="997"/>
      <c r="AY117" s="997"/>
      <c r="AZ117" s="927" t="s">
        <v>460</v>
      </c>
      <c r="BA117" s="928"/>
      <c r="BB117" s="928"/>
      <c r="BC117" s="928"/>
      <c r="BD117" s="928"/>
      <c r="BE117" s="928"/>
      <c r="BF117" s="928"/>
      <c r="BG117" s="928"/>
      <c r="BH117" s="928"/>
      <c r="BI117" s="928"/>
      <c r="BJ117" s="928"/>
      <c r="BK117" s="928"/>
      <c r="BL117" s="928"/>
      <c r="BM117" s="928"/>
      <c r="BN117" s="928"/>
      <c r="BO117" s="928"/>
      <c r="BP117" s="929"/>
      <c r="BQ117" s="880" t="s">
        <v>131</v>
      </c>
      <c r="BR117" s="881"/>
      <c r="BS117" s="881"/>
      <c r="BT117" s="881"/>
      <c r="BU117" s="881"/>
      <c r="BV117" s="881" t="s">
        <v>131</v>
      </c>
      <c r="BW117" s="881"/>
      <c r="BX117" s="881"/>
      <c r="BY117" s="881"/>
      <c r="BZ117" s="881"/>
      <c r="CA117" s="881" t="s">
        <v>131</v>
      </c>
      <c r="CB117" s="881"/>
      <c r="CC117" s="881"/>
      <c r="CD117" s="881"/>
      <c r="CE117" s="881"/>
      <c r="CF117" s="939" t="s">
        <v>131</v>
      </c>
      <c r="CG117" s="940"/>
      <c r="CH117" s="940"/>
      <c r="CI117" s="940"/>
      <c r="CJ117" s="940"/>
      <c r="CK117" s="991"/>
      <c r="CL117" s="885"/>
      <c r="CM117" s="879" t="s">
        <v>461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131</v>
      </c>
      <c r="DH117" s="844"/>
      <c r="DI117" s="844"/>
      <c r="DJ117" s="844"/>
      <c r="DK117" s="845"/>
      <c r="DL117" s="846" t="s">
        <v>131</v>
      </c>
      <c r="DM117" s="844"/>
      <c r="DN117" s="844"/>
      <c r="DO117" s="844"/>
      <c r="DP117" s="845"/>
      <c r="DQ117" s="846" t="s">
        <v>439</v>
      </c>
      <c r="DR117" s="844"/>
      <c r="DS117" s="844"/>
      <c r="DT117" s="844"/>
      <c r="DU117" s="845"/>
      <c r="DV117" s="888" t="s">
        <v>131</v>
      </c>
      <c r="DW117" s="889"/>
      <c r="DX117" s="889"/>
      <c r="DY117" s="889"/>
      <c r="DZ117" s="890"/>
    </row>
    <row r="118" spans="1:130" s="233" customFormat="1" ht="26.25" customHeight="1" x14ac:dyDescent="0.15">
      <c r="A118" s="959" t="s">
        <v>433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430</v>
      </c>
      <c r="AB118" s="960"/>
      <c r="AC118" s="960"/>
      <c r="AD118" s="960"/>
      <c r="AE118" s="961"/>
      <c r="AF118" s="962" t="s">
        <v>431</v>
      </c>
      <c r="AG118" s="960"/>
      <c r="AH118" s="960"/>
      <c r="AI118" s="960"/>
      <c r="AJ118" s="961"/>
      <c r="AK118" s="962" t="s">
        <v>312</v>
      </c>
      <c r="AL118" s="960"/>
      <c r="AM118" s="960"/>
      <c r="AN118" s="960"/>
      <c r="AO118" s="961"/>
      <c r="AP118" s="963" t="s">
        <v>432</v>
      </c>
      <c r="AQ118" s="964"/>
      <c r="AR118" s="964"/>
      <c r="AS118" s="964"/>
      <c r="AT118" s="965"/>
      <c r="AU118" s="996"/>
      <c r="AV118" s="997"/>
      <c r="AW118" s="997"/>
      <c r="AX118" s="997"/>
      <c r="AY118" s="997"/>
      <c r="AZ118" s="902" t="s">
        <v>462</v>
      </c>
      <c r="BA118" s="903"/>
      <c r="BB118" s="903"/>
      <c r="BC118" s="903"/>
      <c r="BD118" s="903"/>
      <c r="BE118" s="903"/>
      <c r="BF118" s="903"/>
      <c r="BG118" s="903"/>
      <c r="BH118" s="903"/>
      <c r="BI118" s="903"/>
      <c r="BJ118" s="903"/>
      <c r="BK118" s="903"/>
      <c r="BL118" s="903"/>
      <c r="BM118" s="903"/>
      <c r="BN118" s="903"/>
      <c r="BO118" s="903"/>
      <c r="BP118" s="904"/>
      <c r="BQ118" s="943" t="s">
        <v>439</v>
      </c>
      <c r="BR118" s="909"/>
      <c r="BS118" s="909"/>
      <c r="BT118" s="909"/>
      <c r="BU118" s="909"/>
      <c r="BV118" s="909" t="s">
        <v>439</v>
      </c>
      <c r="BW118" s="909"/>
      <c r="BX118" s="909"/>
      <c r="BY118" s="909"/>
      <c r="BZ118" s="909"/>
      <c r="CA118" s="909" t="s">
        <v>131</v>
      </c>
      <c r="CB118" s="909"/>
      <c r="CC118" s="909"/>
      <c r="CD118" s="909"/>
      <c r="CE118" s="909"/>
      <c r="CF118" s="939" t="s">
        <v>439</v>
      </c>
      <c r="CG118" s="940"/>
      <c r="CH118" s="940"/>
      <c r="CI118" s="940"/>
      <c r="CJ118" s="940"/>
      <c r="CK118" s="991"/>
      <c r="CL118" s="885"/>
      <c r="CM118" s="879" t="s">
        <v>463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439</v>
      </c>
      <c r="DH118" s="844"/>
      <c r="DI118" s="844"/>
      <c r="DJ118" s="844"/>
      <c r="DK118" s="845"/>
      <c r="DL118" s="846" t="s">
        <v>131</v>
      </c>
      <c r="DM118" s="844"/>
      <c r="DN118" s="844"/>
      <c r="DO118" s="844"/>
      <c r="DP118" s="845"/>
      <c r="DQ118" s="846" t="s">
        <v>439</v>
      </c>
      <c r="DR118" s="844"/>
      <c r="DS118" s="844"/>
      <c r="DT118" s="844"/>
      <c r="DU118" s="845"/>
      <c r="DV118" s="888" t="s">
        <v>131</v>
      </c>
      <c r="DW118" s="889"/>
      <c r="DX118" s="889"/>
      <c r="DY118" s="889"/>
      <c r="DZ118" s="890"/>
    </row>
    <row r="119" spans="1:130" s="233" customFormat="1" ht="26.25" customHeight="1" x14ac:dyDescent="0.15">
      <c r="A119" s="882" t="s">
        <v>436</v>
      </c>
      <c r="B119" s="883"/>
      <c r="C119" s="924" t="s">
        <v>437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439</v>
      </c>
      <c r="AB119" s="953"/>
      <c r="AC119" s="953"/>
      <c r="AD119" s="953"/>
      <c r="AE119" s="954"/>
      <c r="AF119" s="955" t="s">
        <v>131</v>
      </c>
      <c r="AG119" s="953"/>
      <c r="AH119" s="953"/>
      <c r="AI119" s="953"/>
      <c r="AJ119" s="954"/>
      <c r="AK119" s="955" t="s">
        <v>131</v>
      </c>
      <c r="AL119" s="953"/>
      <c r="AM119" s="953"/>
      <c r="AN119" s="953"/>
      <c r="AO119" s="954"/>
      <c r="AP119" s="956" t="s">
        <v>131</v>
      </c>
      <c r="AQ119" s="957"/>
      <c r="AR119" s="957"/>
      <c r="AS119" s="957"/>
      <c r="AT119" s="958"/>
      <c r="AU119" s="998"/>
      <c r="AV119" s="999"/>
      <c r="AW119" s="999"/>
      <c r="AX119" s="999"/>
      <c r="AY119" s="999"/>
      <c r="AZ119" s="254" t="s">
        <v>194</v>
      </c>
      <c r="BA119" s="254"/>
      <c r="BB119" s="254"/>
      <c r="BC119" s="254"/>
      <c r="BD119" s="254"/>
      <c r="BE119" s="254"/>
      <c r="BF119" s="254"/>
      <c r="BG119" s="254"/>
      <c r="BH119" s="254"/>
      <c r="BI119" s="254"/>
      <c r="BJ119" s="254"/>
      <c r="BK119" s="254"/>
      <c r="BL119" s="254"/>
      <c r="BM119" s="254"/>
      <c r="BN119" s="254"/>
      <c r="BO119" s="941" t="s">
        <v>464</v>
      </c>
      <c r="BP119" s="942"/>
      <c r="BQ119" s="943">
        <v>2946938</v>
      </c>
      <c r="BR119" s="909"/>
      <c r="BS119" s="909"/>
      <c r="BT119" s="909"/>
      <c r="BU119" s="909"/>
      <c r="BV119" s="909">
        <v>2935149</v>
      </c>
      <c r="BW119" s="909"/>
      <c r="BX119" s="909"/>
      <c r="BY119" s="909"/>
      <c r="BZ119" s="909"/>
      <c r="CA119" s="909">
        <v>2958981</v>
      </c>
      <c r="CB119" s="909"/>
      <c r="CC119" s="909"/>
      <c r="CD119" s="909"/>
      <c r="CE119" s="909"/>
      <c r="CF119" s="812"/>
      <c r="CG119" s="813"/>
      <c r="CH119" s="813"/>
      <c r="CI119" s="813"/>
      <c r="CJ119" s="898"/>
      <c r="CK119" s="992"/>
      <c r="CL119" s="887"/>
      <c r="CM119" s="902" t="s">
        <v>465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439</v>
      </c>
      <c r="DH119" s="828"/>
      <c r="DI119" s="828"/>
      <c r="DJ119" s="828"/>
      <c r="DK119" s="829"/>
      <c r="DL119" s="830" t="s">
        <v>439</v>
      </c>
      <c r="DM119" s="828"/>
      <c r="DN119" s="828"/>
      <c r="DO119" s="828"/>
      <c r="DP119" s="829"/>
      <c r="DQ119" s="830" t="s">
        <v>131</v>
      </c>
      <c r="DR119" s="828"/>
      <c r="DS119" s="828"/>
      <c r="DT119" s="828"/>
      <c r="DU119" s="829"/>
      <c r="DV119" s="912" t="s">
        <v>439</v>
      </c>
      <c r="DW119" s="913"/>
      <c r="DX119" s="913"/>
      <c r="DY119" s="913"/>
      <c r="DZ119" s="914"/>
    </row>
    <row r="120" spans="1:130" s="233" customFormat="1" ht="26.25" customHeight="1" x14ac:dyDescent="0.15">
      <c r="A120" s="884"/>
      <c r="B120" s="885"/>
      <c r="C120" s="879" t="s">
        <v>442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439</v>
      </c>
      <c r="AB120" s="844"/>
      <c r="AC120" s="844"/>
      <c r="AD120" s="844"/>
      <c r="AE120" s="845"/>
      <c r="AF120" s="846" t="s">
        <v>439</v>
      </c>
      <c r="AG120" s="844"/>
      <c r="AH120" s="844"/>
      <c r="AI120" s="844"/>
      <c r="AJ120" s="845"/>
      <c r="AK120" s="846" t="s">
        <v>439</v>
      </c>
      <c r="AL120" s="844"/>
      <c r="AM120" s="844"/>
      <c r="AN120" s="844"/>
      <c r="AO120" s="845"/>
      <c r="AP120" s="888" t="s">
        <v>131</v>
      </c>
      <c r="AQ120" s="889"/>
      <c r="AR120" s="889"/>
      <c r="AS120" s="889"/>
      <c r="AT120" s="890"/>
      <c r="AU120" s="944" t="s">
        <v>466</v>
      </c>
      <c r="AV120" s="945"/>
      <c r="AW120" s="945"/>
      <c r="AX120" s="945"/>
      <c r="AY120" s="946"/>
      <c r="AZ120" s="924" t="s">
        <v>467</v>
      </c>
      <c r="BA120" s="872"/>
      <c r="BB120" s="872"/>
      <c r="BC120" s="872"/>
      <c r="BD120" s="872"/>
      <c r="BE120" s="872"/>
      <c r="BF120" s="872"/>
      <c r="BG120" s="872"/>
      <c r="BH120" s="872"/>
      <c r="BI120" s="872"/>
      <c r="BJ120" s="872"/>
      <c r="BK120" s="872"/>
      <c r="BL120" s="872"/>
      <c r="BM120" s="872"/>
      <c r="BN120" s="872"/>
      <c r="BO120" s="872"/>
      <c r="BP120" s="873"/>
      <c r="BQ120" s="925">
        <v>1197775</v>
      </c>
      <c r="BR120" s="906"/>
      <c r="BS120" s="906"/>
      <c r="BT120" s="906"/>
      <c r="BU120" s="906"/>
      <c r="BV120" s="906">
        <v>1005928</v>
      </c>
      <c r="BW120" s="906"/>
      <c r="BX120" s="906"/>
      <c r="BY120" s="906"/>
      <c r="BZ120" s="906"/>
      <c r="CA120" s="906">
        <v>1373483</v>
      </c>
      <c r="CB120" s="906"/>
      <c r="CC120" s="906"/>
      <c r="CD120" s="906"/>
      <c r="CE120" s="906"/>
      <c r="CF120" s="930">
        <v>104.1</v>
      </c>
      <c r="CG120" s="931"/>
      <c r="CH120" s="931"/>
      <c r="CI120" s="931"/>
      <c r="CJ120" s="931"/>
      <c r="CK120" s="932" t="s">
        <v>468</v>
      </c>
      <c r="CL120" s="916"/>
      <c r="CM120" s="916"/>
      <c r="CN120" s="916"/>
      <c r="CO120" s="917"/>
      <c r="CP120" s="936" t="s">
        <v>413</v>
      </c>
      <c r="CQ120" s="937"/>
      <c r="CR120" s="937"/>
      <c r="CS120" s="937"/>
      <c r="CT120" s="937"/>
      <c r="CU120" s="937"/>
      <c r="CV120" s="937"/>
      <c r="CW120" s="937"/>
      <c r="CX120" s="937"/>
      <c r="CY120" s="937"/>
      <c r="CZ120" s="937"/>
      <c r="DA120" s="937"/>
      <c r="DB120" s="937"/>
      <c r="DC120" s="937"/>
      <c r="DD120" s="937"/>
      <c r="DE120" s="937"/>
      <c r="DF120" s="938"/>
      <c r="DG120" s="925">
        <v>146566</v>
      </c>
      <c r="DH120" s="906"/>
      <c r="DI120" s="906"/>
      <c r="DJ120" s="906"/>
      <c r="DK120" s="906"/>
      <c r="DL120" s="906">
        <v>172484</v>
      </c>
      <c r="DM120" s="906"/>
      <c r="DN120" s="906"/>
      <c r="DO120" s="906"/>
      <c r="DP120" s="906"/>
      <c r="DQ120" s="906">
        <v>167850</v>
      </c>
      <c r="DR120" s="906"/>
      <c r="DS120" s="906"/>
      <c r="DT120" s="906"/>
      <c r="DU120" s="906"/>
      <c r="DV120" s="907">
        <v>12.7</v>
      </c>
      <c r="DW120" s="907"/>
      <c r="DX120" s="907"/>
      <c r="DY120" s="907"/>
      <c r="DZ120" s="908"/>
    </row>
    <row r="121" spans="1:130" s="233" customFormat="1" ht="26.25" customHeight="1" x14ac:dyDescent="0.15">
      <c r="A121" s="884"/>
      <c r="B121" s="885"/>
      <c r="C121" s="927" t="s">
        <v>469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131</v>
      </c>
      <c r="AB121" s="844"/>
      <c r="AC121" s="844"/>
      <c r="AD121" s="844"/>
      <c r="AE121" s="845"/>
      <c r="AF121" s="846" t="s">
        <v>131</v>
      </c>
      <c r="AG121" s="844"/>
      <c r="AH121" s="844"/>
      <c r="AI121" s="844"/>
      <c r="AJ121" s="845"/>
      <c r="AK121" s="846" t="s">
        <v>439</v>
      </c>
      <c r="AL121" s="844"/>
      <c r="AM121" s="844"/>
      <c r="AN121" s="844"/>
      <c r="AO121" s="845"/>
      <c r="AP121" s="888" t="s">
        <v>438</v>
      </c>
      <c r="AQ121" s="889"/>
      <c r="AR121" s="889"/>
      <c r="AS121" s="889"/>
      <c r="AT121" s="890"/>
      <c r="AU121" s="947"/>
      <c r="AV121" s="948"/>
      <c r="AW121" s="948"/>
      <c r="AX121" s="948"/>
      <c r="AY121" s="949"/>
      <c r="AZ121" s="879" t="s">
        <v>470</v>
      </c>
      <c r="BA121" s="816"/>
      <c r="BB121" s="816"/>
      <c r="BC121" s="816"/>
      <c r="BD121" s="816"/>
      <c r="BE121" s="816"/>
      <c r="BF121" s="816"/>
      <c r="BG121" s="816"/>
      <c r="BH121" s="816"/>
      <c r="BI121" s="816"/>
      <c r="BJ121" s="816"/>
      <c r="BK121" s="816"/>
      <c r="BL121" s="816"/>
      <c r="BM121" s="816"/>
      <c r="BN121" s="816"/>
      <c r="BO121" s="816"/>
      <c r="BP121" s="817"/>
      <c r="BQ121" s="880">
        <v>359195</v>
      </c>
      <c r="BR121" s="881"/>
      <c r="BS121" s="881"/>
      <c r="BT121" s="881"/>
      <c r="BU121" s="881"/>
      <c r="BV121" s="881">
        <v>375608</v>
      </c>
      <c r="BW121" s="881"/>
      <c r="BX121" s="881"/>
      <c r="BY121" s="881"/>
      <c r="BZ121" s="881"/>
      <c r="CA121" s="881">
        <v>388038</v>
      </c>
      <c r="CB121" s="881"/>
      <c r="CC121" s="881"/>
      <c r="CD121" s="881"/>
      <c r="CE121" s="881"/>
      <c r="CF121" s="939">
        <v>29.4</v>
      </c>
      <c r="CG121" s="940"/>
      <c r="CH121" s="940"/>
      <c r="CI121" s="940"/>
      <c r="CJ121" s="940"/>
      <c r="CK121" s="933"/>
      <c r="CL121" s="919"/>
      <c r="CM121" s="919"/>
      <c r="CN121" s="919"/>
      <c r="CO121" s="920"/>
      <c r="CP121" s="899" t="s">
        <v>415</v>
      </c>
      <c r="CQ121" s="900"/>
      <c r="CR121" s="900"/>
      <c r="CS121" s="900"/>
      <c r="CT121" s="900"/>
      <c r="CU121" s="900"/>
      <c r="CV121" s="900"/>
      <c r="CW121" s="900"/>
      <c r="CX121" s="900"/>
      <c r="CY121" s="900"/>
      <c r="CZ121" s="900"/>
      <c r="DA121" s="900"/>
      <c r="DB121" s="900"/>
      <c r="DC121" s="900"/>
      <c r="DD121" s="900"/>
      <c r="DE121" s="900"/>
      <c r="DF121" s="901"/>
      <c r="DG121" s="880">
        <v>179698</v>
      </c>
      <c r="DH121" s="881"/>
      <c r="DI121" s="881"/>
      <c r="DJ121" s="881"/>
      <c r="DK121" s="881"/>
      <c r="DL121" s="881">
        <v>163927</v>
      </c>
      <c r="DM121" s="881"/>
      <c r="DN121" s="881"/>
      <c r="DO121" s="881"/>
      <c r="DP121" s="881"/>
      <c r="DQ121" s="881">
        <v>149923</v>
      </c>
      <c r="DR121" s="881"/>
      <c r="DS121" s="881"/>
      <c r="DT121" s="881"/>
      <c r="DU121" s="881"/>
      <c r="DV121" s="858">
        <v>11.4</v>
      </c>
      <c r="DW121" s="858"/>
      <c r="DX121" s="858"/>
      <c r="DY121" s="858"/>
      <c r="DZ121" s="859"/>
    </row>
    <row r="122" spans="1:130" s="233" customFormat="1" ht="26.25" customHeight="1" x14ac:dyDescent="0.15">
      <c r="A122" s="884"/>
      <c r="B122" s="885"/>
      <c r="C122" s="879" t="s">
        <v>452</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131</v>
      </c>
      <c r="AB122" s="844"/>
      <c r="AC122" s="844"/>
      <c r="AD122" s="844"/>
      <c r="AE122" s="845"/>
      <c r="AF122" s="846" t="s">
        <v>131</v>
      </c>
      <c r="AG122" s="844"/>
      <c r="AH122" s="844"/>
      <c r="AI122" s="844"/>
      <c r="AJ122" s="845"/>
      <c r="AK122" s="846" t="s">
        <v>438</v>
      </c>
      <c r="AL122" s="844"/>
      <c r="AM122" s="844"/>
      <c r="AN122" s="844"/>
      <c r="AO122" s="845"/>
      <c r="AP122" s="888" t="s">
        <v>439</v>
      </c>
      <c r="AQ122" s="889"/>
      <c r="AR122" s="889"/>
      <c r="AS122" s="889"/>
      <c r="AT122" s="890"/>
      <c r="AU122" s="947"/>
      <c r="AV122" s="948"/>
      <c r="AW122" s="948"/>
      <c r="AX122" s="948"/>
      <c r="AY122" s="949"/>
      <c r="AZ122" s="902" t="s">
        <v>471</v>
      </c>
      <c r="BA122" s="903"/>
      <c r="BB122" s="903"/>
      <c r="BC122" s="903"/>
      <c r="BD122" s="903"/>
      <c r="BE122" s="903"/>
      <c r="BF122" s="903"/>
      <c r="BG122" s="903"/>
      <c r="BH122" s="903"/>
      <c r="BI122" s="903"/>
      <c r="BJ122" s="903"/>
      <c r="BK122" s="903"/>
      <c r="BL122" s="903"/>
      <c r="BM122" s="903"/>
      <c r="BN122" s="903"/>
      <c r="BO122" s="903"/>
      <c r="BP122" s="904"/>
      <c r="BQ122" s="943">
        <v>1722808</v>
      </c>
      <c r="BR122" s="909"/>
      <c r="BS122" s="909"/>
      <c r="BT122" s="909"/>
      <c r="BU122" s="909"/>
      <c r="BV122" s="909">
        <v>1669440</v>
      </c>
      <c r="BW122" s="909"/>
      <c r="BX122" s="909"/>
      <c r="BY122" s="909"/>
      <c r="BZ122" s="909"/>
      <c r="CA122" s="909">
        <v>1684604</v>
      </c>
      <c r="CB122" s="909"/>
      <c r="CC122" s="909"/>
      <c r="CD122" s="909"/>
      <c r="CE122" s="909"/>
      <c r="CF122" s="910">
        <v>127.6</v>
      </c>
      <c r="CG122" s="911"/>
      <c r="CH122" s="911"/>
      <c r="CI122" s="911"/>
      <c r="CJ122" s="911"/>
      <c r="CK122" s="933"/>
      <c r="CL122" s="919"/>
      <c r="CM122" s="919"/>
      <c r="CN122" s="919"/>
      <c r="CO122" s="920"/>
      <c r="CP122" s="899" t="s">
        <v>411</v>
      </c>
      <c r="CQ122" s="900"/>
      <c r="CR122" s="900"/>
      <c r="CS122" s="900"/>
      <c r="CT122" s="900"/>
      <c r="CU122" s="900"/>
      <c r="CV122" s="900"/>
      <c r="CW122" s="900"/>
      <c r="CX122" s="900"/>
      <c r="CY122" s="900"/>
      <c r="CZ122" s="900"/>
      <c r="DA122" s="900"/>
      <c r="DB122" s="900"/>
      <c r="DC122" s="900"/>
      <c r="DD122" s="900"/>
      <c r="DE122" s="900"/>
      <c r="DF122" s="901"/>
      <c r="DG122" s="880" t="s">
        <v>131</v>
      </c>
      <c r="DH122" s="881"/>
      <c r="DI122" s="881"/>
      <c r="DJ122" s="881"/>
      <c r="DK122" s="881"/>
      <c r="DL122" s="881" t="s">
        <v>439</v>
      </c>
      <c r="DM122" s="881"/>
      <c r="DN122" s="881"/>
      <c r="DO122" s="881"/>
      <c r="DP122" s="881"/>
      <c r="DQ122" s="881" t="s">
        <v>131</v>
      </c>
      <c r="DR122" s="881"/>
      <c r="DS122" s="881"/>
      <c r="DT122" s="881"/>
      <c r="DU122" s="881"/>
      <c r="DV122" s="858" t="s">
        <v>131</v>
      </c>
      <c r="DW122" s="858"/>
      <c r="DX122" s="858"/>
      <c r="DY122" s="858"/>
      <c r="DZ122" s="859"/>
    </row>
    <row r="123" spans="1:130" s="233" customFormat="1" ht="26.25" customHeight="1" x14ac:dyDescent="0.15">
      <c r="A123" s="884"/>
      <c r="B123" s="885"/>
      <c r="C123" s="879" t="s">
        <v>458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439</v>
      </c>
      <c r="AB123" s="844"/>
      <c r="AC123" s="844"/>
      <c r="AD123" s="844"/>
      <c r="AE123" s="845"/>
      <c r="AF123" s="846" t="s">
        <v>131</v>
      </c>
      <c r="AG123" s="844"/>
      <c r="AH123" s="844"/>
      <c r="AI123" s="844"/>
      <c r="AJ123" s="845"/>
      <c r="AK123" s="846" t="s">
        <v>131</v>
      </c>
      <c r="AL123" s="844"/>
      <c r="AM123" s="844"/>
      <c r="AN123" s="844"/>
      <c r="AO123" s="845"/>
      <c r="AP123" s="888" t="s">
        <v>439</v>
      </c>
      <c r="AQ123" s="889"/>
      <c r="AR123" s="889"/>
      <c r="AS123" s="889"/>
      <c r="AT123" s="890"/>
      <c r="AU123" s="950"/>
      <c r="AV123" s="951"/>
      <c r="AW123" s="951"/>
      <c r="AX123" s="951"/>
      <c r="AY123" s="951"/>
      <c r="AZ123" s="254" t="s">
        <v>194</v>
      </c>
      <c r="BA123" s="254"/>
      <c r="BB123" s="254"/>
      <c r="BC123" s="254"/>
      <c r="BD123" s="254"/>
      <c r="BE123" s="254"/>
      <c r="BF123" s="254"/>
      <c r="BG123" s="254"/>
      <c r="BH123" s="254"/>
      <c r="BI123" s="254"/>
      <c r="BJ123" s="254"/>
      <c r="BK123" s="254"/>
      <c r="BL123" s="254"/>
      <c r="BM123" s="254"/>
      <c r="BN123" s="254"/>
      <c r="BO123" s="941" t="s">
        <v>472</v>
      </c>
      <c r="BP123" s="942"/>
      <c r="BQ123" s="896">
        <v>3279778</v>
      </c>
      <c r="BR123" s="897"/>
      <c r="BS123" s="897"/>
      <c r="BT123" s="897"/>
      <c r="BU123" s="897"/>
      <c r="BV123" s="897">
        <v>3050976</v>
      </c>
      <c r="BW123" s="897"/>
      <c r="BX123" s="897"/>
      <c r="BY123" s="897"/>
      <c r="BZ123" s="897"/>
      <c r="CA123" s="897">
        <v>3446125</v>
      </c>
      <c r="CB123" s="897"/>
      <c r="CC123" s="897"/>
      <c r="CD123" s="897"/>
      <c r="CE123" s="897"/>
      <c r="CF123" s="812"/>
      <c r="CG123" s="813"/>
      <c r="CH123" s="813"/>
      <c r="CI123" s="813"/>
      <c r="CJ123" s="898"/>
      <c r="CK123" s="933"/>
      <c r="CL123" s="919"/>
      <c r="CM123" s="919"/>
      <c r="CN123" s="919"/>
      <c r="CO123" s="920"/>
      <c r="CP123" s="899" t="s">
        <v>473</v>
      </c>
      <c r="CQ123" s="900"/>
      <c r="CR123" s="900"/>
      <c r="CS123" s="900"/>
      <c r="CT123" s="900"/>
      <c r="CU123" s="900"/>
      <c r="CV123" s="900"/>
      <c r="CW123" s="900"/>
      <c r="CX123" s="900"/>
      <c r="CY123" s="900"/>
      <c r="CZ123" s="900"/>
      <c r="DA123" s="900"/>
      <c r="DB123" s="900"/>
      <c r="DC123" s="900"/>
      <c r="DD123" s="900"/>
      <c r="DE123" s="900"/>
      <c r="DF123" s="901"/>
      <c r="DG123" s="843" t="s">
        <v>131</v>
      </c>
      <c r="DH123" s="844"/>
      <c r="DI123" s="844"/>
      <c r="DJ123" s="844"/>
      <c r="DK123" s="845"/>
      <c r="DL123" s="846" t="s">
        <v>131</v>
      </c>
      <c r="DM123" s="844"/>
      <c r="DN123" s="844"/>
      <c r="DO123" s="844"/>
      <c r="DP123" s="845"/>
      <c r="DQ123" s="846" t="s">
        <v>439</v>
      </c>
      <c r="DR123" s="844"/>
      <c r="DS123" s="844"/>
      <c r="DT123" s="844"/>
      <c r="DU123" s="845"/>
      <c r="DV123" s="888" t="s">
        <v>131</v>
      </c>
      <c r="DW123" s="889"/>
      <c r="DX123" s="889"/>
      <c r="DY123" s="889"/>
      <c r="DZ123" s="890"/>
    </row>
    <row r="124" spans="1:130" s="233" customFormat="1" ht="26.25" customHeight="1" thickBot="1" x14ac:dyDescent="0.2">
      <c r="A124" s="884"/>
      <c r="B124" s="885"/>
      <c r="C124" s="879" t="s">
        <v>461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131</v>
      </c>
      <c r="AB124" s="844"/>
      <c r="AC124" s="844"/>
      <c r="AD124" s="844"/>
      <c r="AE124" s="845"/>
      <c r="AF124" s="846" t="s">
        <v>131</v>
      </c>
      <c r="AG124" s="844"/>
      <c r="AH124" s="844"/>
      <c r="AI124" s="844"/>
      <c r="AJ124" s="845"/>
      <c r="AK124" s="846" t="s">
        <v>131</v>
      </c>
      <c r="AL124" s="844"/>
      <c r="AM124" s="844"/>
      <c r="AN124" s="844"/>
      <c r="AO124" s="845"/>
      <c r="AP124" s="888" t="s">
        <v>439</v>
      </c>
      <c r="AQ124" s="889"/>
      <c r="AR124" s="889"/>
      <c r="AS124" s="889"/>
      <c r="AT124" s="890"/>
      <c r="AU124" s="891" t="s">
        <v>474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131</v>
      </c>
      <c r="BR124" s="895"/>
      <c r="BS124" s="895"/>
      <c r="BT124" s="895"/>
      <c r="BU124" s="895"/>
      <c r="BV124" s="895" t="s">
        <v>439</v>
      </c>
      <c r="BW124" s="895"/>
      <c r="BX124" s="895"/>
      <c r="BY124" s="895"/>
      <c r="BZ124" s="895"/>
      <c r="CA124" s="895" t="s">
        <v>439</v>
      </c>
      <c r="CB124" s="895"/>
      <c r="CC124" s="895"/>
      <c r="CD124" s="895"/>
      <c r="CE124" s="895"/>
      <c r="CF124" s="790"/>
      <c r="CG124" s="791"/>
      <c r="CH124" s="791"/>
      <c r="CI124" s="791"/>
      <c r="CJ124" s="926"/>
      <c r="CK124" s="934"/>
      <c r="CL124" s="934"/>
      <c r="CM124" s="934"/>
      <c r="CN124" s="934"/>
      <c r="CO124" s="935"/>
      <c r="CP124" s="899" t="s">
        <v>475</v>
      </c>
      <c r="CQ124" s="900"/>
      <c r="CR124" s="900"/>
      <c r="CS124" s="900"/>
      <c r="CT124" s="900"/>
      <c r="CU124" s="900"/>
      <c r="CV124" s="900"/>
      <c r="CW124" s="900"/>
      <c r="CX124" s="900"/>
      <c r="CY124" s="900"/>
      <c r="CZ124" s="900"/>
      <c r="DA124" s="900"/>
      <c r="DB124" s="900"/>
      <c r="DC124" s="900"/>
      <c r="DD124" s="900"/>
      <c r="DE124" s="900"/>
      <c r="DF124" s="901"/>
      <c r="DG124" s="827" t="s">
        <v>131</v>
      </c>
      <c r="DH124" s="828"/>
      <c r="DI124" s="828"/>
      <c r="DJ124" s="828"/>
      <c r="DK124" s="829"/>
      <c r="DL124" s="830" t="s">
        <v>131</v>
      </c>
      <c r="DM124" s="828"/>
      <c r="DN124" s="828"/>
      <c r="DO124" s="828"/>
      <c r="DP124" s="829"/>
      <c r="DQ124" s="830" t="s">
        <v>131</v>
      </c>
      <c r="DR124" s="828"/>
      <c r="DS124" s="828"/>
      <c r="DT124" s="828"/>
      <c r="DU124" s="829"/>
      <c r="DV124" s="912" t="s">
        <v>131</v>
      </c>
      <c r="DW124" s="913"/>
      <c r="DX124" s="913"/>
      <c r="DY124" s="913"/>
      <c r="DZ124" s="914"/>
    </row>
    <row r="125" spans="1:130" s="233" customFormat="1" ht="26.25" customHeight="1" x14ac:dyDescent="0.15">
      <c r="A125" s="884"/>
      <c r="B125" s="885"/>
      <c r="C125" s="879" t="s">
        <v>463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131</v>
      </c>
      <c r="AB125" s="844"/>
      <c r="AC125" s="844"/>
      <c r="AD125" s="844"/>
      <c r="AE125" s="845"/>
      <c r="AF125" s="846" t="s">
        <v>131</v>
      </c>
      <c r="AG125" s="844"/>
      <c r="AH125" s="844"/>
      <c r="AI125" s="844"/>
      <c r="AJ125" s="845"/>
      <c r="AK125" s="846" t="s">
        <v>131</v>
      </c>
      <c r="AL125" s="844"/>
      <c r="AM125" s="844"/>
      <c r="AN125" s="844"/>
      <c r="AO125" s="845"/>
      <c r="AP125" s="888" t="s">
        <v>131</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476</v>
      </c>
      <c r="CL125" s="916"/>
      <c r="CM125" s="916"/>
      <c r="CN125" s="916"/>
      <c r="CO125" s="917"/>
      <c r="CP125" s="924" t="s">
        <v>477</v>
      </c>
      <c r="CQ125" s="872"/>
      <c r="CR125" s="872"/>
      <c r="CS125" s="872"/>
      <c r="CT125" s="872"/>
      <c r="CU125" s="872"/>
      <c r="CV125" s="872"/>
      <c r="CW125" s="872"/>
      <c r="CX125" s="872"/>
      <c r="CY125" s="872"/>
      <c r="CZ125" s="872"/>
      <c r="DA125" s="872"/>
      <c r="DB125" s="872"/>
      <c r="DC125" s="872"/>
      <c r="DD125" s="872"/>
      <c r="DE125" s="872"/>
      <c r="DF125" s="873"/>
      <c r="DG125" s="925" t="s">
        <v>439</v>
      </c>
      <c r="DH125" s="906"/>
      <c r="DI125" s="906"/>
      <c r="DJ125" s="906"/>
      <c r="DK125" s="906"/>
      <c r="DL125" s="906" t="s">
        <v>131</v>
      </c>
      <c r="DM125" s="906"/>
      <c r="DN125" s="906"/>
      <c r="DO125" s="906"/>
      <c r="DP125" s="906"/>
      <c r="DQ125" s="906" t="s">
        <v>131</v>
      </c>
      <c r="DR125" s="906"/>
      <c r="DS125" s="906"/>
      <c r="DT125" s="906"/>
      <c r="DU125" s="906"/>
      <c r="DV125" s="907" t="s">
        <v>131</v>
      </c>
      <c r="DW125" s="907"/>
      <c r="DX125" s="907"/>
      <c r="DY125" s="907"/>
      <c r="DZ125" s="908"/>
    </row>
    <row r="126" spans="1:130" s="233" customFormat="1" ht="26.25" customHeight="1" thickBot="1" x14ac:dyDescent="0.2">
      <c r="A126" s="884"/>
      <c r="B126" s="885"/>
      <c r="C126" s="879" t="s">
        <v>465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131</v>
      </c>
      <c r="AB126" s="844"/>
      <c r="AC126" s="844"/>
      <c r="AD126" s="844"/>
      <c r="AE126" s="845"/>
      <c r="AF126" s="846" t="s">
        <v>131</v>
      </c>
      <c r="AG126" s="844"/>
      <c r="AH126" s="844"/>
      <c r="AI126" s="844"/>
      <c r="AJ126" s="845"/>
      <c r="AK126" s="846" t="s">
        <v>131</v>
      </c>
      <c r="AL126" s="844"/>
      <c r="AM126" s="844"/>
      <c r="AN126" s="844"/>
      <c r="AO126" s="845"/>
      <c r="AP126" s="888" t="s">
        <v>131</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478</v>
      </c>
      <c r="CQ126" s="816"/>
      <c r="CR126" s="816"/>
      <c r="CS126" s="816"/>
      <c r="CT126" s="816"/>
      <c r="CU126" s="816"/>
      <c r="CV126" s="816"/>
      <c r="CW126" s="816"/>
      <c r="CX126" s="816"/>
      <c r="CY126" s="816"/>
      <c r="CZ126" s="816"/>
      <c r="DA126" s="816"/>
      <c r="DB126" s="816"/>
      <c r="DC126" s="816"/>
      <c r="DD126" s="816"/>
      <c r="DE126" s="816"/>
      <c r="DF126" s="817"/>
      <c r="DG126" s="880" t="s">
        <v>131</v>
      </c>
      <c r="DH126" s="881"/>
      <c r="DI126" s="881"/>
      <c r="DJ126" s="881"/>
      <c r="DK126" s="881"/>
      <c r="DL126" s="881" t="s">
        <v>131</v>
      </c>
      <c r="DM126" s="881"/>
      <c r="DN126" s="881"/>
      <c r="DO126" s="881"/>
      <c r="DP126" s="881"/>
      <c r="DQ126" s="881" t="s">
        <v>131</v>
      </c>
      <c r="DR126" s="881"/>
      <c r="DS126" s="881"/>
      <c r="DT126" s="881"/>
      <c r="DU126" s="881"/>
      <c r="DV126" s="858" t="s">
        <v>439</v>
      </c>
      <c r="DW126" s="858"/>
      <c r="DX126" s="858"/>
      <c r="DY126" s="858"/>
      <c r="DZ126" s="859"/>
    </row>
    <row r="127" spans="1:130" s="233" customFormat="1" ht="26.25" customHeight="1" x14ac:dyDescent="0.15">
      <c r="A127" s="886"/>
      <c r="B127" s="887"/>
      <c r="C127" s="902" t="s">
        <v>479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131</v>
      </c>
      <c r="AB127" s="844"/>
      <c r="AC127" s="844"/>
      <c r="AD127" s="844"/>
      <c r="AE127" s="845"/>
      <c r="AF127" s="846" t="s">
        <v>131</v>
      </c>
      <c r="AG127" s="844"/>
      <c r="AH127" s="844"/>
      <c r="AI127" s="844"/>
      <c r="AJ127" s="845"/>
      <c r="AK127" s="846" t="s">
        <v>131</v>
      </c>
      <c r="AL127" s="844"/>
      <c r="AM127" s="844"/>
      <c r="AN127" s="844"/>
      <c r="AO127" s="845"/>
      <c r="AP127" s="888" t="s">
        <v>131</v>
      </c>
      <c r="AQ127" s="889"/>
      <c r="AR127" s="889"/>
      <c r="AS127" s="889"/>
      <c r="AT127" s="890"/>
      <c r="AU127" s="235"/>
      <c r="AV127" s="235"/>
      <c r="AW127" s="235"/>
      <c r="AX127" s="905" t="s">
        <v>480</v>
      </c>
      <c r="AY127" s="876"/>
      <c r="AZ127" s="876"/>
      <c r="BA127" s="876"/>
      <c r="BB127" s="876"/>
      <c r="BC127" s="876"/>
      <c r="BD127" s="876"/>
      <c r="BE127" s="877"/>
      <c r="BF127" s="875" t="s">
        <v>481</v>
      </c>
      <c r="BG127" s="876"/>
      <c r="BH127" s="876"/>
      <c r="BI127" s="876"/>
      <c r="BJ127" s="876"/>
      <c r="BK127" s="876"/>
      <c r="BL127" s="877"/>
      <c r="BM127" s="875" t="s">
        <v>482</v>
      </c>
      <c r="BN127" s="876"/>
      <c r="BO127" s="876"/>
      <c r="BP127" s="876"/>
      <c r="BQ127" s="876"/>
      <c r="BR127" s="876"/>
      <c r="BS127" s="877"/>
      <c r="BT127" s="875" t="s">
        <v>483</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484</v>
      </c>
      <c r="CQ127" s="816"/>
      <c r="CR127" s="816"/>
      <c r="CS127" s="816"/>
      <c r="CT127" s="816"/>
      <c r="CU127" s="816"/>
      <c r="CV127" s="816"/>
      <c r="CW127" s="816"/>
      <c r="CX127" s="816"/>
      <c r="CY127" s="816"/>
      <c r="CZ127" s="816"/>
      <c r="DA127" s="816"/>
      <c r="DB127" s="816"/>
      <c r="DC127" s="816"/>
      <c r="DD127" s="816"/>
      <c r="DE127" s="816"/>
      <c r="DF127" s="817"/>
      <c r="DG127" s="880" t="s">
        <v>131</v>
      </c>
      <c r="DH127" s="881"/>
      <c r="DI127" s="881"/>
      <c r="DJ127" s="881"/>
      <c r="DK127" s="881"/>
      <c r="DL127" s="881" t="s">
        <v>131</v>
      </c>
      <c r="DM127" s="881"/>
      <c r="DN127" s="881"/>
      <c r="DO127" s="881"/>
      <c r="DP127" s="881"/>
      <c r="DQ127" s="881" t="s">
        <v>131</v>
      </c>
      <c r="DR127" s="881"/>
      <c r="DS127" s="881"/>
      <c r="DT127" s="881"/>
      <c r="DU127" s="881"/>
      <c r="DV127" s="858" t="s">
        <v>131</v>
      </c>
      <c r="DW127" s="858"/>
      <c r="DX127" s="858"/>
      <c r="DY127" s="858"/>
      <c r="DZ127" s="859"/>
    </row>
    <row r="128" spans="1:130" s="233" customFormat="1" ht="26.25" customHeight="1" thickBot="1" x14ac:dyDescent="0.2">
      <c r="A128" s="860" t="s">
        <v>485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486</v>
      </c>
      <c r="X128" s="862"/>
      <c r="Y128" s="862"/>
      <c r="Z128" s="863"/>
      <c r="AA128" s="864">
        <v>16305</v>
      </c>
      <c r="AB128" s="865"/>
      <c r="AC128" s="865"/>
      <c r="AD128" s="865"/>
      <c r="AE128" s="866"/>
      <c r="AF128" s="867">
        <v>16296</v>
      </c>
      <c r="AG128" s="865"/>
      <c r="AH128" s="865"/>
      <c r="AI128" s="865"/>
      <c r="AJ128" s="866"/>
      <c r="AK128" s="867">
        <v>22131</v>
      </c>
      <c r="AL128" s="865"/>
      <c r="AM128" s="865"/>
      <c r="AN128" s="865"/>
      <c r="AO128" s="866"/>
      <c r="AP128" s="868"/>
      <c r="AQ128" s="869"/>
      <c r="AR128" s="869"/>
      <c r="AS128" s="869"/>
      <c r="AT128" s="870"/>
      <c r="AU128" s="235"/>
      <c r="AV128" s="235"/>
      <c r="AW128" s="235"/>
      <c r="AX128" s="871" t="s">
        <v>487</v>
      </c>
      <c r="AY128" s="872"/>
      <c r="AZ128" s="872"/>
      <c r="BA128" s="872"/>
      <c r="BB128" s="872"/>
      <c r="BC128" s="872"/>
      <c r="BD128" s="872"/>
      <c r="BE128" s="873"/>
      <c r="BF128" s="850" t="s">
        <v>131</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488</v>
      </c>
      <c r="CQ128" s="794"/>
      <c r="CR128" s="794"/>
      <c r="CS128" s="794"/>
      <c r="CT128" s="794"/>
      <c r="CU128" s="794"/>
      <c r="CV128" s="794"/>
      <c r="CW128" s="794"/>
      <c r="CX128" s="794"/>
      <c r="CY128" s="794"/>
      <c r="CZ128" s="794"/>
      <c r="DA128" s="794"/>
      <c r="DB128" s="794"/>
      <c r="DC128" s="794"/>
      <c r="DD128" s="794"/>
      <c r="DE128" s="794"/>
      <c r="DF128" s="795"/>
      <c r="DG128" s="854" t="s">
        <v>131</v>
      </c>
      <c r="DH128" s="855"/>
      <c r="DI128" s="855"/>
      <c r="DJ128" s="855"/>
      <c r="DK128" s="855"/>
      <c r="DL128" s="855" t="s">
        <v>131</v>
      </c>
      <c r="DM128" s="855"/>
      <c r="DN128" s="855"/>
      <c r="DO128" s="855"/>
      <c r="DP128" s="855"/>
      <c r="DQ128" s="855" t="s">
        <v>131</v>
      </c>
      <c r="DR128" s="855"/>
      <c r="DS128" s="855"/>
      <c r="DT128" s="855"/>
      <c r="DU128" s="855"/>
      <c r="DV128" s="856" t="s">
        <v>131</v>
      </c>
      <c r="DW128" s="856"/>
      <c r="DX128" s="856"/>
      <c r="DY128" s="856"/>
      <c r="DZ128" s="857"/>
    </row>
    <row r="129" spans="1:131" s="233"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489</v>
      </c>
      <c r="X129" s="841"/>
      <c r="Y129" s="841"/>
      <c r="Z129" s="842"/>
      <c r="AA129" s="843">
        <v>1315772</v>
      </c>
      <c r="AB129" s="844"/>
      <c r="AC129" s="844"/>
      <c r="AD129" s="844"/>
      <c r="AE129" s="845"/>
      <c r="AF129" s="846">
        <v>1382761</v>
      </c>
      <c r="AG129" s="844"/>
      <c r="AH129" s="844"/>
      <c r="AI129" s="844"/>
      <c r="AJ129" s="845"/>
      <c r="AK129" s="846">
        <v>1517408</v>
      </c>
      <c r="AL129" s="844"/>
      <c r="AM129" s="844"/>
      <c r="AN129" s="844"/>
      <c r="AO129" s="845"/>
      <c r="AP129" s="847"/>
      <c r="AQ129" s="848"/>
      <c r="AR129" s="848"/>
      <c r="AS129" s="848"/>
      <c r="AT129" s="849"/>
      <c r="AU129" s="236"/>
      <c r="AV129" s="236"/>
      <c r="AW129" s="236"/>
      <c r="AX129" s="815" t="s">
        <v>490</v>
      </c>
      <c r="AY129" s="816"/>
      <c r="AZ129" s="816"/>
      <c r="BA129" s="816"/>
      <c r="BB129" s="816"/>
      <c r="BC129" s="816"/>
      <c r="BD129" s="816"/>
      <c r="BE129" s="817"/>
      <c r="BF129" s="834" t="s">
        <v>131</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491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492</v>
      </c>
      <c r="X130" s="841"/>
      <c r="Y130" s="841"/>
      <c r="Z130" s="842"/>
      <c r="AA130" s="843">
        <v>190444</v>
      </c>
      <c r="AB130" s="844"/>
      <c r="AC130" s="844"/>
      <c r="AD130" s="844"/>
      <c r="AE130" s="845"/>
      <c r="AF130" s="846">
        <v>188586</v>
      </c>
      <c r="AG130" s="844"/>
      <c r="AH130" s="844"/>
      <c r="AI130" s="844"/>
      <c r="AJ130" s="845"/>
      <c r="AK130" s="846">
        <v>197667</v>
      </c>
      <c r="AL130" s="844"/>
      <c r="AM130" s="844"/>
      <c r="AN130" s="844"/>
      <c r="AO130" s="845"/>
      <c r="AP130" s="847"/>
      <c r="AQ130" s="848"/>
      <c r="AR130" s="848"/>
      <c r="AS130" s="848"/>
      <c r="AT130" s="849"/>
      <c r="AU130" s="236"/>
      <c r="AV130" s="236"/>
      <c r="AW130" s="236"/>
      <c r="AX130" s="815" t="s">
        <v>493</v>
      </c>
      <c r="AY130" s="816"/>
      <c r="AZ130" s="816"/>
      <c r="BA130" s="816"/>
      <c r="BB130" s="816"/>
      <c r="BC130" s="816"/>
      <c r="BD130" s="816"/>
      <c r="BE130" s="817"/>
      <c r="BF130" s="818">
        <v>6.3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494</v>
      </c>
      <c r="X131" s="825"/>
      <c r="Y131" s="825"/>
      <c r="Z131" s="826"/>
      <c r="AA131" s="827">
        <v>1125328</v>
      </c>
      <c r="AB131" s="828"/>
      <c r="AC131" s="828"/>
      <c r="AD131" s="828"/>
      <c r="AE131" s="829"/>
      <c r="AF131" s="830">
        <v>1194175</v>
      </c>
      <c r="AG131" s="828"/>
      <c r="AH131" s="828"/>
      <c r="AI131" s="828"/>
      <c r="AJ131" s="829"/>
      <c r="AK131" s="830">
        <v>1319741</v>
      </c>
      <c r="AL131" s="828"/>
      <c r="AM131" s="828"/>
      <c r="AN131" s="828"/>
      <c r="AO131" s="829"/>
      <c r="AP131" s="831"/>
      <c r="AQ131" s="832"/>
      <c r="AR131" s="832"/>
      <c r="AS131" s="832"/>
      <c r="AT131" s="833"/>
      <c r="AU131" s="236"/>
      <c r="AV131" s="236"/>
      <c r="AW131" s="236"/>
      <c r="AX131" s="793" t="s">
        <v>495</v>
      </c>
      <c r="AY131" s="794"/>
      <c r="AZ131" s="794"/>
      <c r="BA131" s="794"/>
      <c r="BB131" s="794"/>
      <c r="BC131" s="794"/>
      <c r="BD131" s="794"/>
      <c r="BE131" s="795"/>
      <c r="BF131" s="796" t="s">
        <v>131</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496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497</v>
      </c>
      <c r="W132" s="806"/>
      <c r="X132" s="806"/>
      <c r="Y132" s="806"/>
      <c r="Z132" s="807"/>
      <c r="AA132" s="808">
        <v>6.7833556079999999</v>
      </c>
      <c r="AB132" s="809"/>
      <c r="AC132" s="809"/>
      <c r="AD132" s="809"/>
      <c r="AE132" s="810"/>
      <c r="AF132" s="811">
        <v>6.2882743320000003</v>
      </c>
      <c r="AG132" s="809"/>
      <c r="AH132" s="809"/>
      <c r="AI132" s="809"/>
      <c r="AJ132" s="810"/>
      <c r="AK132" s="811">
        <v>5.8587253099999996</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498</v>
      </c>
      <c r="W133" s="785"/>
      <c r="X133" s="785"/>
      <c r="Y133" s="785"/>
      <c r="Z133" s="786"/>
      <c r="AA133" s="787">
        <v>6.3</v>
      </c>
      <c r="AB133" s="788"/>
      <c r="AC133" s="788"/>
      <c r="AD133" s="788"/>
      <c r="AE133" s="789"/>
      <c r="AF133" s="787">
        <v>6.6</v>
      </c>
      <c r="AG133" s="788"/>
      <c r="AH133" s="788"/>
      <c r="AI133" s="788"/>
      <c r="AJ133" s="789"/>
      <c r="AK133" s="787">
        <v>6.3</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dB7+DXjJlr+pZ+iFnrBhHyElHxogrVM96sjFjOTf57P1j2BcPirejfy34bFRRNPlppMiBJPyvyeCQOR9USM1MQ==" saltValue="xG/2aKJoAhlPRkZpVfbT6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orientation="portrait" horizontalDpi="4294967294"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E29" sqref="E29"/>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5:120" x14ac:dyDescent="0.15">
      <c r="DP17" s="262"/>
    </row>
    <row r="18" spans="5:120" x14ac:dyDescent="0.15"/>
    <row r="19" spans="5:120" x14ac:dyDescent="0.15"/>
    <row r="20" spans="5:120" x14ac:dyDescent="0.15">
      <c r="DO20" s="262"/>
      <c r="DP20" s="262"/>
    </row>
    <row r="21" spans="5:120" x14ac:dyDescent="0.15">
      <c r="DP21" s="262"/>
    </row>
    <row r="22" spans="5:120" x14ac:dyDescent="0.15"/>
    <row r="23" spans="5:120" x14ac:dyDescent="0.15">
      <c r="DO23" s="262"/>
      <c r="DP23" s="262"/>
    </row>
    <row r="24" spans="5:120" x14ac:dyDescent="0.15">
      <c r="DP24" s="262"/>
    </row>
    <row r="25" spans="5:120" x14ac:dyDescent="0.15">
      <c r="DP25" s="262"/>
    </row>
    <row r="26" spans="5:120" x14ac:dyDescent="0.15">
      <c r="DO26" s="262"/>
      <c r="DP26" s="262"/>
    </row>
    <row r="27" spans="5:120" x14ac:dyDescent="0.15"/>
    <row r="28" spans="5:120" x14ac:dyDescent="0.15">
      <c r="DO28" s="262"/>
      <c r="DP28" s="262"/>
    </row>
    <row r="29" spans="5:120" x14ac:dyDescent="0.15">
      <c r="E29" s="263" t="s">
        <v>575</v>
      </c>
      <c r="DP29" s="262"/>
    </row>
    <row r="30" spans="5:120" x14ac:dyDescent="0.15"/>
    <row r="31" spans="5:120" x14ac:dyDescent="0.15">
      <c r="DO31" s="262"/>
      <c r="DP31" s="262"/>
    </row>
    <row r="32" spans="5: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31" orientation="portrait" horizontalDpi="4294967294"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93ccmQ0HPepdddLp8xCbj07w7RBElHlQgktOiOJXVBectcxShJK3++BFWLxdrzIG/J0rbTjcn0cQat6BfxtZQ==" saltValue="rwKlcPXxcUETiO4qGcEgS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502</v>
      </c>
      <c r="AP7" s="275"/>
      <c r="AQ7" s="276" t="s">
        <v>503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504</v>
      </c>
      <c r="AQ8" s="282" t="s">
        <v>505</v>
      </c>
      <c r="AR8" s="283" t="s">
        <v>506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507</v>
      </c>
      <c r="AL9" s="1195"/>
      <c r="AM9" s="1195"/>
      <c r="AN9" s="1196"/>
      <c r="AO9" s="284">
        <v>410068</v>
      </c>
      <c r="AP9" s="284">
        <v>367774</v>
      </c>
      <c r="AQ9" s="285">
        <v>231388</v>
      </c>
      <c r="AR9" s="286">
        <v>58.9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508</v>
      </c>
      <c r="AL10" s="1195"/>
      <c r="AM10" s="1195"/>
      <c r="AN10" s="1196"/>
      <c r="AO10" s="287">
        <v>122216</v>
      </c>
      <c r="AP10" s="287">
        <v>109611</v>
      </c>
      <c r="AQ10" s="288">
        <v>33497</v>
      </c>
      <c r="AR10" s="289">
        <v>227.2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509</v>
      </c>
      <c r="AL11" s="1195"/>
      <c r="AM11" s="1195"/>
      <c r="AN11" s="1196"/>
      <c r="AO11" s="287" t="s">
        <v>510</v>
      </c>
      <c r="AP11" s="287" t="s">
        <v>510</v>
      </c>
      <c r="AQ11" s="288">
        <v>3588</v>
      </c>
      <c r="AR11" s="289" t="s">
        <v>510</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511</v>
      </c>
      <c r="AL12" s="1195"/>
      <c r="AM12" s="1195"/>
      <c r="AN12" s="1196"/>
      <c r="AO12" s="287" t="s">
        <v>510</v>
      </c>
      <c r="AP12" s="287" t="s">
        <v>510</v>
      </c>
      <c r="AQ12" s="288" t="s">
        <v>510</v>
      </c>
      <c r="AR12" s="289" t="s">
        <v>510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512</v>
      </c>
      <c r="AL13" s="1195"/>
      <c r="AM13" s="1195"/>
      <c r="AN13" s="1196"/>
      <c r="AO13" s="287">
        <v>4102</v>
      </c>
      <c r="AP13" s="287">
        <v>3679</v>
      </c>
      <c r="AQ13" s="288">
        <v>10932</v>
      </c>
      <c r="AR13" s="289">
        <v>-66.3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513</v>
      </c>
      <c r="AL14" s="1195"/>
      <c r="AM14" s="1195"/>
      <c r="AN14" s="1196"/>
      <c r="AO14" s="287">
        <v>20414</v>
      </c>
      <c r="AP14" s="287">
        <v>18309</v>
      </c>
      <c r="AQ14" s="288">
        <v>4261</v>
      </c>
      <c r="AR14" s="289">
        <v>329.7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514</v>
      </c>
      <c r="AL15" s="1198"/>
      <c r="AM15" s="1198"/>
      <c r="AN15" s="1199"/>
      <c r="AO15" s="287">
        <v>-30959</v>
      </c>
      <c r="AP15" s="287">
        <v>-27766</v>
      </c>
      <c r="AQ15" s="288">
        <v>-17972</v>
      </c>
      <c r="AR15" s="289">
        <v>54.5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194</v>
      </c>
      <c r="AL16" s="1198"/>
      <c r="AM16" s="1198"/>
      <c r="AN16" s="1199"/>
      <c r="AO16" s="287">
        <v>525841</v>
      </c>
      <c r="AP16" s="287">
        <v>471606</v>
      </c>
      <c r="AQ16" s="288">
        <v>265695</v>
      </c>
      <c r="AR16" s="289">
        <v>77.5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516</v>
      </c>
      <c r="AP20" s="296" t="s">
        <v>517</v>
      </c>
      <c r="AQ20" s="297" t="s">
        <v>518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519</v>
      </c>
      <c r="AL21" s="1201"/>
      <c r="AM21" s="1201"/>
      <c r="AN21" s="1202"/>
      <c r="AO21" s="300">
        <v>36.770000000000003</v>
      </c>
      <c r="AP21" s="301">
        <v>23.14</v>
      </c>
      <c r="AQ21" s="302">
        <v>13.63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520</v>
      </c>
      <c r="AL22" s="1201"/>
      <c r="AM22" s="1201"/>
      <c r="AN22" s="1202"/>
      <c r="AO22" s="305">
        <v>98.7</v>
      </c>
      <c r="AP22" s="306">
        <v>95.7</v>
      </c>
      <c r="AQ22" s="307">
        <v>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521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522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502</v>
      </c>
      <c r="AP30" s="275"/>
      <c r="AQ30" s="276" t="s">
        <v>503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504</v>
      </c>
      <c r="AQ31" s="282" t="s">
        <v>505</v>
      </c>
      <c r="AR31" s="283" t="s">
        <v>506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524</v>
      </c>
      <c r="AL32" s="1185"/>
      <c r="AM32" s="1185"/>
      <c r="AN32" s="1186"/>
      <c r="AO32" s="315">
        <v>245736</v>
      </c>
      <c r="AP32" s="315">
        <v>220391</v>
      </c>
      <c r="AQ32" s="316">
        <v>153945</v>
      </c>
      <c r="AR32" s="317">
        <v>43.2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525</v>
      </c>
      <c r="AL33" s="1185"/>
      <c r="AM33" s="1185"/>
      <c r="AN33" s="1186"/>
      <c r="AO33" s="315" t="s">
        <v>510</v>
      </c>
      <c r="AP33" s="315" t="s">
        <v>510</v>
      </c>
      <c r="AQ33" s="316" t="s">
        <v>510</v>
      </c>
      <c r="AR33" s="317" t="s">
        <v>510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526</v>
      </c>
      <c r="AL34" s="1185"/>
      <c r="AM34" s="1185"/>
      <c r="AN34" s="1186"/>
      <c r="AO34" s="315" t="s">
        <v>510</v>
      </c>
      <c r="AP34" s="315" t="s">
        <v>510</v>
      </c>
      <c r="AQ34" s="316">
        <v>4</v>
      </c>
      <c r="AR34" s="317" t="s">
        <v>510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527</v>
      </c>
      <c r="AL35" s="1185"/>
      <c r="AM35" s="1185"/>
      <c r="AN35" s="1186"/>
      <c r="AO35" s="315">
        <v>30926</v>
      </c>
      <c r="AP35" s="315">
        <v>27736</v>
      </c>
      <c r="AQ35" s="316">
        <v>31105</v>
      </c>
      <c r="AR35" s="317">
        <v>-10.8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528</v>
      </c>
      <c r="AL36" s="1185"/>
      <c r="AM36" s="1185"/>
      <c r="AN36" s="1186"/>
      <c r="AO36" s="315">
        <v>20456</v>
      </c>
      <c r="AP36" s="315">
        <v>18346</v>
      </c>
      <c r="AQ36" s="316">
        <v>3257</v>
      </c>
      <c r="AR36" s="317">
        <v>463.3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529</v>
      </c>
      <c r="AL37" s="1185"/>
      <c r="AM37" s="1185"/>
      <c r="AN37" s="1186"/>
      <c r="AO37" s="315" t="s">
        <v>510</v>
      </c>
      <c r="AP37" s="315" t="s">
        <v>510</v>
      </c>
      <c r="AQ37" s="316">
        <v>1590</v>
      </c>
      <c r="AR37" s="317" t="s">
        <v>510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530</v>
      </c>
      <c r="AL38" s="1188"/>
      <c r="AM38" s="1188"/>
      <c r="AN38" s="1189"/>
      <c r="AO38" s="318" t="s">
        <v>510</v>
      </c>
      <c r="AP38" s="318" t="s">
        <v>510</v>
      </c>
      <c r="AQ38" s="319">
        <v>20</v>
      </c>
      <c r="AR38" s="307" t="s">
        <v>510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531</v>
      </c>
      <c r="AL39" s="1188"/>
      <c r="AM39" s="1188"/>
      <c r="AN39" s="1189"/>
      <c r="AO39" s="315">
        <v>-22131</v>
      </c>
      <c r="AP39" s="315">
        <v>-19848</v>
      </c>
      <c r="AQ39" s="316">
        <v>-7358</v>
      </c>
      <c r="AR39" s="317">
        <v>169.7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532</v>
      </c>
      <c r="AL40" s="1185"/>
      <c r="AM40" s="1185"/>
      <c r="AN40" s="1186"/>
      <c r="AO40" s="315">
        <v>-197667</v>
      </c>
      <c r="AP40" s="315">
        <v>-177280</v>
      </c>
      <c r="AQ40" s="316">
        <v>-130450</v>
      </c>
      <c r="AR40" s="317">
        <v>35.9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305</v>
      </c>
      <c r="AL41" s="1191"/>
      <c r="AM41" s="1191"/>
      <c r="AN41" s="1192"/>
      <c r="AO41" s="315">
        <v>77320</v>
      </c>
      <c r="AP41" s="315">
        <v>69345</v>
      </c>
      <c r="AQ41" s="316">
        <v>52112</v>
      </c>
      <c r="AR41" s="317">
        <v>33.1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502</v>
      </c>
      <c r="AN49" s="1179" t="s">
        <v>536</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537</v>
      </c>
      <c r="AO50" s="332" t="s">
        <v>538</v>
      </c>
      <c r="AP50" s="333" t="s">
        <v>539</v>
      </c>
      <c r="AQ50" s="334" t="s">
        <v>540</v>
      </c>
      <c r="AR50" s="335" t="s">
        <v>541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542</v>
      </c>
      <c r="AL51" s="328"/>
      <c r="AM51" s="336">
        <v>444103</v>
      </c>
      <c r="AN51" s="337">
        <v>351904</v>
      </c>
      <c r="AO51" s="338">
        <v>-21.5</v>
      </c>
      <c r="AP51" s="339">
        <v>291173</v>
      </c>
      <c r="AQ51" s="340">
        <v>-0.3</v>
      </c>
      <c r="AR51" s="341">
        <v>-21.2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543</v>
      </c>
      <c r="AM52" s="344">
        <v>242293</v>
      </c>
      <c r="AN52" s="345">
        <v>191991</v>
      </c>
      <c r="AO52" s="346">
        <v>12.7</v>
      </c>
      <c r="AP52" s="347">
        <v>119071</v>
      </c>
      <c r="AQ52" s="348">
        <v>-6.7</v>
      </c>
      <c r="AR52" s="349">
        <v>19.399999999999999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544</v>
      </c>
      <c r="AL53" s="328"/>
      <c r="AM53" s="336">
        <v>264560</v>
      </c>
      <c r="AN53" s="337">
        <v>209635</v>
      </c>
      <c r="AO53" s="338">
        <v>-40.4</v>
      </c>
      <c r="AP53" s="339">
        <v>271581</v>
      </c>
      <c r="AQ53" s="340">
        <v>-6.7</v>
      </c>
      <c r="AR53" s="341">
        <v>-33.700000000000003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543</v>
      </c>
      <c r="AM54" s="344">
        <v>145615</v>
      </c>
      <c r="AN54" s="345">
        <v>115384</v>
      </c>
      <c r="AO54" s="346">
        <v>-39.9</v>
      </c>
      <c r="AP54" s="347">
        <v>117844</v>
      </c>
      <c r="AQ54" s="348">
        <v>-1</v>
      </c>
      <c r="AR54" s="349">
        <v>-38.9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545</v>
      </c>
      <c r="AL55" s="328"/>
      <c r="AM55" s="336">
        <v>229811</v>
      </c>
      <c r="AN55" s="337">
        <v>180527</v>
      </c>
      <c r="AO55" s="338">
        <v>-13.9</v>
      </c>
      <c r="AP55" s="339">
        <v>268375</v>
      </c>
      <c r="AQ55" s="340">
        <v>-1.2</v>
      </c>
      <c r="AR55" s="341">
        <v>-12.7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543</v>
      </c>
      <c r="AM56" s="344">
        <v>105621</v>
      </c>
      <c r="AN56" s="345">
        <v>82970</v>
      </c>
      <c r="AO56" s="346">
        <v>-28.1</v>
      </c>
      <c r="AP56" s="347">
        <v>119602</v>
      </c>
      <c r="AQ56" s="348">
        <v>1.5</v>
      </c>
      <c r="AR56" s="349">
        <v>-29.6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546</v>
      </c>
      <c r="AL57" s="328"/>
      <c r="AM57" s="336">
        <v>400374</v>
      </c>
      <c r="AN57" s="337">
        <v>340454</v>
      </c>
      <c r="AO57" s="338">
        <v>88.6</v>
      </c>
      <c r="AP57" s="339">
        <v>301035</v>
      </c>
      <c r="AQ57" s="340">
        <v>12.2</v>
      </c>
      <c r="AR57" s="341">
        <v>76.400000000000006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543</v>
      </c>
      <c r="AM58" s="344">
        <v>172974</v>
      </c>
      <c r="AN58" s="345">
        <v>147087</v>
      </c>
      <c r="AO58" s="346">
        <v>77.3</v>
      </c>
      <c r="AP58" s="347">
        <v>154376</v>
      </c>
      <c r="AQ58" s="348">
        <v>29.1</v>
      </c>
      <c r="AR58" s="349">
        <v>48.2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547</v>
      </c>
      <c r="AL59" s="328"/>
      <c r="AM59" s="336">
        <v>487798</v>
      </c>
      <c r="AN59" s="337">
        <v>437487</v>
      </c>
      <c r="AO59" s="338">
        <v>28.5</v>
      </c>
      <c r="AP59" s="339">
        <v>277467</v>
      </c>
      <c r="AQ59" s="340">
        <v>-7.8</v>
      </c>
      <c r="AR59" s="341">
        <v>36.299999999999997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543</v>
      </c>
      <c r="AM60" s="344">
        <v>249544</v>
      </c>
      <c r="AN60" s="345">
        <v>223806</v>
      </c>
      <c r="AO60" s="346">
        <v>52.2</v>
      </c>
      <c r="AP60" s="347">
        <v>128378</v>
      </c>
      <c r="AQ60" s="348">
        <v>-16.8</v>
      </c>
      <c r="AR60" s="349">
        <v>69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548</v>
      </c>
      <c r="AL61" s="350"/>
      <c r="AM61" s="351">
        <v>365329</v>
      </c>
      <c r="AN61" s="352">
        <v>304001</v>
      </c>
      <c r="AO61" s="353">
        <v>8.3000000000000007</v>
      </c>
      <c r="AP61" s="354">
        <v>281926</v>
      </c>
      <c r="AQ61" s="355">
        <v>-0.8</v>
      </c>
      <c r="AR61" s="341">
        <v>9.1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543</v>
      </c>
      <c r="AM62" s="344">
        <v>183209</v>
      </c>
      <c r="AN62" s="345">
        <v>152248</v>
      </c>
      <c r="AO62" s="346">
        <v>14.8</v>
      </c>
      <c r="AP62" s="347">
        <v>127854</v>
      </c>
      <c r="AQ62" s="348">
        <v>1.2</v>
      </c>
      <c r="AR62" s="349">
        <v>13.6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RKUP9sNynoP7awEm8jF9GP/WBpJHUuXcvq/1b9zFjOU1W5z4nZ26UKm8q16ZA17cDGpaTHb7aPG0l/CIW9ZeZg==" saltValue="vGTePdme8cGqYeI4/E1bW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horizontalDpi="4294967294"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550</v>
      </c>
    </row>
    <row r="120" spans="125:125" ht="13.5" hidden="1" customHeight="1" x14ac:dyDescent="0.15"/>
    <row r="121" spans="125:125" ht="13.5" hidden="1" customHeight="1" x14ac:dyDescent="0.15">
      <c r="DU121" s="262"/>
    </row>
  </sheetData>
  <sheetProtection algorithmName="SHA-512" hashValue="/iBFiu0CloLg2CspImCOuQIfzypMkTrJC66/lCKJOZzmAQekFmI2aYDciADl1qh8Dka60HtmU1soC6yZoL2vWw==" saltValue="ilG7LXd38FsEUDA/J9YAH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551</v>
      </c>
    </row>
  </sheetData>
  <sheetProtection algorithmName="SHA-512" hashValue="2jiZI6AaxW0gxazNJqc94cyK9WQoQED6Q2yiqednlR8VKYcegTnk+fqS7ngUq29t43qjl8CiwJretV2/9mpg/g==" saltValue="kNKA/en65Ct+u5Z8yNa1I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3" t="s">
        <v>3</v>
      </c>
      <c r="D47" s="1203"/>
      <c r="E47" s="1204"/>
      <c r="F47" s="11">
        <v>23.63</v>
      </c>
      <c r="G47" s="12">
        <v>12.74</v>
      </c>
      <c r="H47" s="12">
        <v>13.5</v>
      </c>
      <c r="I47" s="12">
        <v>15.01</v>
      </c>
      <c r="J47" s="13">
        <v>21.98</v>
      </c>
    </row>
    <row r="48" spans="2:10" ht="57.75" customHeight="1" x14ac:dyDescent="0.15">
      <c r="B48" s="14"/>
      <c r="C48" s="1205" t="s">
        <v>4</v>
      </c>
      <c r="D48" s="1205"/>
      <c r="E48" s="1206"/>
      <c r="F48" s="15">
        <v>6.63</v>
      </c>
      <c r="G48" s="16">
        <v>1.67</v>
      </c>
      <c r="H48" s="16">
        <v>0.4</v>
      </c>
      <c r="I48" s="16">
        <v>3.45</v>
      </c>
      <c r="J48" s="17">
        <v>8.8000000000000007</v>
      </c>
    </row>
    <row r="49" spans="2:10" ht="57.75" customHeight="1" thickBot="1" x14ac:dyDescent="0.2">
      <c r="B49" s="18"/>
      <c r="C49" s="1207" t="s">
        <v>5</v>
      </c>
      <c r="D49" s="1207"/>
      <c r="E49" s="1208"/>
      <c r="F49" s="19" t="s">
        <v>557</v>
      </c>
      <c r="G49" s="20" t="s">
        <v>558</v>
      </c>
      <c r="H49" s="20" t="s">
        <v>559</v>
      </c>
      <c r="I49" s="20">
        <v>5.23</v>
      </c>
      <c r="J49" s="21">
        <v>13.95</v>
      </c>
    </row>
    <row r="50" spans="2:10" x14ac:dyDescent="0.15"/>
  </sheetData>
  <sheetProtection algorithmName="SHA-512" hashValue="7GTrQYsdrGv14HWJOSougj2JHoerqVXFRAVdCwZetPPZSNhrmVniGhb8RFAVZwsXTj9EHxoPeNQultZU2EYepg==" saltValue="3ZrQxjVCoAKieK8DngrDW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kouhou</cp:lastModifiedBy>
  <dcterms:created xsi:type="dcterms:W3CDTF">2023-02-20T03:26:09Z</dcterms:created>
  <dcterms:modified xsi:type="dcterms:W3CDTF">2023-10-23T06:17:49Z</dcterms:modified>
  <cp:category/>
</cp:coreProperties>
</file>